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65476" windowWidth="7290" windowHeight="6990" activeTab="0"/>
  </bookViews>
  <sheets>
    <sheet name="committee" sheetId="1" r:id="rId1"/>
    <sheet name="univ_affil" sheetId="2" r:id="rId2"/>
    <sheet name="tenure" sheetId="3" r:id="rId3"/>
    <sheet name="discipline" sheetId="4" r:id="rId4"/>
    <sheet name="res area" sheetId="5" r:id="rId5"/>
    <sheet name="language" sheetId="6" r:id="rId6"/>
    <sheet name="gender" sheetId="7" r:id="rId7"/>
    <sheet name="home province" sheetId="8" r:id="rId8"/>
    <sheet name="P-Doc's Sorted Alpha" sheetId="9" r:id="rId9"/>
  </sheets>
  <externalReferences>
    <externalReference r:id="rId12"/>
    <externalReference r:id="rId13"/>
  </externalReferences>
  <definedNames>
    <definedName name="CRITERIA" localSheetId="7">'[2]univ_affil'!#REF!</definedName>
    <definedName name="CRITERIA" localSheetId="4">'[1]univ_affil'!#REF!</definedName>
    <definedName name="CRITERIA" localSheetId="2">'tenure'!#REF!</definedName>
    <definedName name="CRITERIA">'univ_affil'!#REF!</definedName>
    <definedName name="DATABASE" localSheetId="7">'[2]univ_affil'!#REF!</definedName>
    <definedName name="DATABASE" localSheetId="4">'[1]univ_affil'!#REF!</definedName>
    <definedName name="DATABASE" localSheetId="2">'tenure'!#REF!</definedName>
    <definedName name="DATABASE">'univ_affil'!#REF!</definedName>
    <definedName name="_xlnm.Print_Area" localSheetId="3">'discipline'!$A$1:$D$93</definedName>
    <definedName name="_xlnm.Print_Area" localSheetId="6">'gender'!$A$1:$H$38</definedName>
    <definedName name="_xlnm.Print_Area" localSheetId="7">'home province'!$A$1:$F$48</definedName>
    <definedName name="_xlnm.Print_Area" localSheetId="5">'language'!$A$1:$H$33</definedName>
    <definedName name="_xlnm.Print_Area" localSheetId="2">'tenure'!$A$1:$D$159</definedName>
    <definedName name="_xlnm.Print_Area" localSheetId="1">'univ_affil'!$A$1:$D$160</definedName>
    <definedName name="_xlnm.Print_Titles" localSheetId="3">'discipline'!$1:$9</definedName>
    <definedName name="_xlnm.Print_Titles" localSheetId="8">'P-Doc''s Sorted Alpha'!$1:$3</definedName>
    <definedName name="_xlnm.Print_Titles" localSheetId="4">'res area'!$1:$9</definedName>
    <definedName name="_xlnm.Print_Titles" localSheetId="2">'tenure'!$1:$8</definedName>
    <definedName name="_xlnm.Print_Titles" localSheetId="1">'univ_affil'!$1:$9</definedName>
  </definedNames>
  <calcPr fullCalcOnLoad="1"/>
</workbook>
</file>

<file path=xl/sharedStrings.xml><?xml version="1.0" encoding="utf-8"?>
<sst xmlns="http://schemas.openxmlformats.org/spreadsheetml/2006/main" count="1057" uniqueCount="720">
  <si>
    <t xml:space="preserve">TABLE / TABLEAU 7.10 </t>
  </si>
  <si>
    <t xml:space="preserve">POSTDOCTORAL FELLOWSHIPS 1999-2000 / </t>
  </si>
  <si>
    <t>BOURSES POSTDOCTORALES 1999-2000</t>
  </si>
  <si>
    <t>APPLICATIONS AND AWARDS BY COMMITTEE /</t>
  </si>
  <si>
    <t>DEMANDES ET BOURSES PAR COMITÉ</t>
  </si>
  <si>
    <t>Committee</t>
  </si>
  <si>
    <t>Apps</t>
  </si>
  <si>
    <t>Awards</t>
  </si>
  <si>
    <t>SR/TR</t>
  </si>
  <si>
    <t>Comité</t>
  </si>
  <si>
    <t>Demandes</t>
  </si>
  <si>
    <t>Bourses</t>
  </si>
  <si>
    <t>#</t>
  </si>
  <si>
    <t>HUMANITIES /</t>
  </si>
  <si>
    <t>SCIENCES HUMAINES</t>
  </si>
  <si>
    <t>SOCIAL SCIENCES /</t>
  </si>
  <si>
    <t>SCIENCES SOCIALES</t>
  </si>
  <si>
    <t>PROGRAM TOTAL /</t>
  </si>
  <si>
    <t>TOTAL - PROGRAMME</t>
  </si>
  <si>
    <t>Eligible applications only / Demandes admissibles seulement</t>
  </si>
  <si>
    <t>Policy, Planning, and International Collaboration - 1999-02-25</t>
  </si>
  <si>
    <t>Politiques, planification et collaboration internationale - 1999-02-25</t>
  </si>
  <si>
    <t>TABLE / TABLEAU 7.11</t>
  </si>
  <si>
    <t>POSTDOCTORAL FELLOWSHIPS 1999-2000 /  BOURSES POSTDOCTORALES 1999-2000</t>
  </si>
  <si>
    <t>BY INSTITUTION OF AFFILIATION AT TIME OF APPLICATION /</t>
  </si>
  <si>
    <t>SELON L'ÉTABLISSEMENT D'APPARTENANCE AU MOMENT DE LA DEMANDE</t>
  </si>
  <si>
    <t>Institution at Time of Application</t>
  </si>
  <si>
    <t xml:space="preserve">Établissement au moment de la </t>
  </si>
  <si>
    <t>demande</t>
  </si>
  <si>
    <t>ATLANTIC / ATLANTIQUE</t>
  </si>
  <si>
    <t>MEMORIAL</t>
  </si>
  <si>
    <t>SUB-TOTAL / TOTAL PARTIEL</t>
  </si>
  <si>
    <t>DALHOUSIE</t>
  </si>
  <si>
    <t>SAINT MARY'S</t>
  </si>
  <si>
    <t>MONCTON</t>
  </si>
  <si>
    <t>NEW BRUNSWICK</t>
  </si>
  <si>
    <t>ST. THOMAS</t>
  </si>
  <si>
    <t>TOTAL ATLANTIC/</t>
  </si>
  <si>
    <t>TOTAL ATLANTIQUE</t>
  </si>
  <si>
    <t>QUÉBEC</t>
  </si>
  <si>
    <t>CONCORDIA</t>
  </si>
  <si>
    <t>DAWSON COLLEGE</t>
  </si>
  <si>
    <t>LAVAL</t>
  </si>
  <si>
    <t>MCGILL</t>
  </si>
  <si>
    <t>MONTRÉAL</t>
  </si>
  <si>
    <t>SHERBROOKE</t>
  </si>
  <si>
    <t>UNIVERSITÉ DU QUÉBEC :</t>
  </si>
  <si>
    <t>UQAC</t>
  </si>
  <si>
    <t>UQAM</t>
  </si>
  <si>
    <t>UQAR</t>
  </si>
  <si>
    <t>UQTR</t>
  </si>
  <si>
    <t>TOTAL QUÉBEC</t>
  </si>
  <si>
    <t>ONTARIO</t>
  </si>
  <si>
    <t>BROCK</t>
  </si>
  <si>
    <t>CARLETON</t>
  </si>
  <si>
    <t>GUELPH</t>
  </si>
  <si>
    <t>MCMASTER</t>
  </si>
  <si>
    <t>OTTAWA</t>
  </si>
  <si>
    <t>QUEEN'S</t>
  </si>
  <si>
    <t xml:space="preserve">ROYAL MILITARY COLLEGE </t>
  </si>
  <si>
    <t>ST. MICHAEL`S COLLEGE</t>
  </si>
  <si>
    <t>TORONTO</t>
  </si>
  <si>
    <t>TRENT</t>
  </si>
  <si>
    <t>WATERLOO</t>
  </si>
  <si>
    <t>WESTERN ONTARIO</t>
  </si>
  <si>
    <t>WILFRID LAURIER</t>
  </si>
  <si>
    <t>WINDSOR</t>
  </si>
  <si>
    <t>YORK</t>
  </si>
  <si>
    <t>TOTAL ONTARIO</t>
  </si>
  <si>
    <t>PRAIRIES</t>
  </si>
  <si>
    <t>MANITOBA</t>
  </si>
  <si>
    <t>SASKATCHEWAN</t>
  </si>
  <si>
    <t xml:space="preserve"> ALBERTA</t>
  </si>
  <si>
    <t xml:space="preserve"> CALGARY</t>
  </si>
  <si>
    <t>LETHBRIDGE</t>
  </si>
  <si>
    <t>MOUNT ROYAL COLLEGE</t>
  </si>
  <si>
    <t>TOTAL PRAIRIES</t>
  </si>
  <si>
    <t>BRITISH COLUMBIA /</t>
  </si>
  <si>
    <t>COLOMBIE-BRITANNIQUE</t>
  </si>
  <si>
    <t>BRITISH COLUMBIA</t>
  </si>
  <si>
    <t>DOUGLAS COLLEGE</t>
  </si>
  <si>
    <t>NORTHERN BRITISH COLUMBIA</t>
  </si>
  <si>
    <t>SIMON FRASER</t>
  </si>
  <si>
    <t>VICTORIA</t>
  </si>
  <si>
    <t>TOTAL B.C. / C.-B.</t>
  </si>
  <si>
    <t>TOTAL CANADA /</t>
  </si>
  <si>
    <t>TOTAL DU CANADA</t>
  </si>
  <si>
    <t>FOREIGN / PAYS ÉTRANGERS</t>
  </si>
  <si>
    <t>FRANCE</t>
  </si>
  <si>
    <t>UNITED KINGDOM / ROYAUME-UNI</t>
  </si>
  <si>
    <t>UNITED STATES / ÉTATS-UNIS</t>
  </si>
  <si>
    <t>OTHER / AUTRES</t>
  </si>
  <si>
    <t>TOTAL FOREIGN /</t>
  </si>
  <si>
    <t>TOTAL PAYS ÉTRANGERS</t>
  </si>
  <si>
    <t>NO AFFILIATION / SANS APPARTENANCE</t>
  </si>
  <si>
    <t>TABLE / TABLEAU 7.12</t>
  </si>
  <si>
    <t>BY PLACE OF TENURE /</t>
  </si>
  <si>
    <t>SELON LE LIEU D'UTILISATION DE LA BOURSE</t>
  </si>
  <si>
    <t>Place of Tenure</t>
  </si>
  <si>
    <t>Le lieu d'utilisation</t>
  </si>
  <si>
    <t>TOTAL ATLANTIC /</t>
  </si>
  <si>
    <t>INRS</t>
  </si>
  <si>
    <t>UQAH</t>
  </si>
  <si>
    <t>ROYAL MILITARY COLLEGE</t>
  </si>
  <si>
    <t>ST. PAUL'S UNIVERSITY</t>
  </si>
  <si>
    <t>OTHER / AUTRES :</t>
  </si>
  <si>
    <t>INTERNATIONAL DEVELOPMENT RESEARCH CENTRE /</t>
  </si>
  <si>
    <t>CENTRE DE RECHERCHE POUR LE DÉV. INT'L</t>
  </si>
  <si>
    <t>INSTITUTE FOR WORK AND HEALTH /</t>
  </si>
  <si>
    <t>INSTITUT DE TRAVAIL ET SANTÉ</t>
  </si>
  <si>
    <t>BRANDON</t>
  </si>
  <si>
    <t>WINNIPEG</t>
  </si>
  <si>
    <t>TABLE / TABLEAU 7.13</t>
  </si>
  <si>
    <t xml:space="preserve">POSTDOCTORAL FELLOWSHIPS 1999-2000 /  </t>
  </si>
  <si>
    <t>BY DISCIPLINE /</t>
  </si>
  <si>
    <t>PAR DISCIPLINE</t>
  </si>
  <si>
    <t>Discipline</t>
  </si>
  <si>
    <t>ADMIN. STUDIES /</t>
  </si>
  <si>
    <t>SC. ADMINISTRATIVES</t>
  </si>
  <si>
    <t>ANTHROPOLOGY /</t>
  </si>
  <si>
    <t>ANTHROPOLOGIE</t>
  </si>
  <si>
    <t>ARCHAEOLOGY /</t>
  </si>
  <si>
    <t>ARCHÉOLOGIE</t>
  </si>
  <si>
    <t>CLASSICAL STUDIES /</t>
  </si>
  <si>
    <t>ÉTUDES ANCIENNES</t>
  </si>
  <si>
    <t>COMMUNICATIONS</t>
  </si>
  <si>
    <t>CRIMINOLOGY /</t>
  </si>
  <si>
    <t>CRIMINOLOGIE</t>
  </si>
  <si>
    <t>DEMOGRAPHY /</t>
  </si>
  <si>
    <t>DÉMOGRAPHIE</t>
  </si>
  <si>
    <t>ECONOMICS /</t>
  </si>
  <si>
    <t>SC.  ÉCONOMIQUES</t>
  </si>
  <si>
    <t>EDUCATION / ÉDUCATION</t>
  </si>
  <si>
    <t>FINE ARTS / BEAUX-ARTS</t>
  </si>
  <si>
    <t>GEOGRAPHY / GÉOGRAPHIE</t>
  </si>
  <si>
    <t>HISTORY / HISTOIRE</t>
  </si>
  <si>
    <t>INTERDISCIPLINARY</t>
  </si>
  <si>
    <t xml:space="preserve">STUDIES / ÉTUDES </t>
  </si>
  <si>
    <t>PLURIDISCIPLINAIRES</t>
  </si>
  <si>
    <t>LAW / DROIT</t>
  </si>
  <si>
    <t>LINGUISTICS / LINGUISTIQUE</t>
  </si>
  <si>
    <t>MEDIAEVAL STUDIES /</t>
  </si>
  <si>
    <t>ÉTUDES MÉDIÉVALES</t>
  </si>
  <si>
    <t>MODERN LANGUAGES &amp; LITERATURE/</t>
  </si>
  <si>
    <t>LANGUES ET LITTÉRATURES MODERNES</t>
  </si>
  <si>
    <t>PHILOSOPHY / PHILOSOPHIE</t>
  </si>
  <si>
    <t>POLITICAL SCIENCE /</t>
  </si>
  <si>
    <t>SCIENCE POLITIQUE</t>
  </si>
  <si>
    <t>PSYCHOLOGY / PSYCHOLOGIE</t>
  </si>
  <si>
    <t>RELIGIOUS STUDIES /</t>
  </si>
  <si>
    <t>ÉTUDES RELIGIEUSES</t>
  </si>
  <si>
    <t>SOCIAL WORK /</t>
  </si>
  <si>
    <t>TRAVAIL SOCIAL</t>
  </si>
  <si>
    <t>SOCIOLOGY / SOCIOLOGIE</t>
  </si>
  <si>
    <t>URBAN &amp; REGIONAL /</t>
  </si>
  <si>
    <t xml:space="preserve">URBANISME ET </t>
  </si>
  <si>
    <t>AMÉNAGEMENT RÉG.</t>
  </si>
  <si>
    <t>TABLE / TABLEAU 7.14</t>
  </si>
  <si>
    <t xml:space="preserve">POSTDOCTORAL FELLOWSHIPS 1999-2000/  </t>
  </si>
  <si>
    <t>BY RESEARCH AREA /</t>
  </si>
  <si>
    <t>SELON LE DOMAINE DE RECHERCHE</t>
  </si>
  <si>
    <t>Research Area</t>
  </si>
  <si>
    <t>Domaine de recherche</t>
  </si>
  <si>
    <t>ARTS AND CULTURE /</t>
  </si>
  <si>
    <t>BEAUX-ARTS ET CULTURE</t>
  </si>
  <si>
    <t>CHILDREN AND YOUTH /</t>
  </si>
  <si>
    <t>ENFANCE ET JEUNESSE</t>
  </si>
  <si>
    <t xml:space="preserve">ECONOMIC, REGIONAL AND INDUSTRIAL </t>
  </si>
  <si>
    <t>DEVELOP. / DÉVELOP. ÉCONOMIQUE,</t>
  </si>
  <si>
    <t>RÉGIONAL ET INDUSTRIEL</t>
  </si>
  <si>
    <t>ELDERLY / PERSONNES ÂGÉES</t>
  </si>
  <si>
    <t>EMPLOYMENT &amp; LABOUR/</t>
  </si>
  <si>
    <t>EMPLOI ET TRAVAIL</t>
  </si>
  <si>
    <t>ENERGY AND NATURAL RESOURCES /</t>
  </si>
  <si>
    <t>ÉNERGIE ET RESSOURCES NATURELLES</t>
  </si>
  <si>
    <t>ENVIRONMENT /</t>
  </si>
  <si>
    <t>ENVIRONNEMENT</t>
  </si>
  <si>
    <t>ETHICS / DÉONTOLOGIE</t>
  </si>
  <si>
    <t>FAMILY / FAMILLE</t>
  </si>
  <si>
    <t>FINANCE AND MONEY / SYSTÈMES</t>
  </si>
  <si>
    <t>FINANCIERS ET MONÉTAIRES</t>
  </si>
  <si>
    <t>HEALTH / SANTÉ</t>
  </si>
  <si>
    <t>HOUSING / LOGEMENT</t>
  </si>
  <si>
    <t>INDIGENOUS PEOPLE /</t>
  </si>
  <si>
    <t>POPULATIONS INDIGÈNES</t>
  </si>
  <si>
    <t>INTERNATIONAL RELATIONS, DEVELOP.</t>
  </si>
  <si>
    <t xml:space="preserve">AND TRADE / REL. INTERNATIONALES, </t>
  </si>
  <si>
    <t>COMMERCE ET DÉVELOPPEMENT</t>
  </si>
  <si>
    <t>LAW AND JUSTICE /</t>
  </si>
  <si>
    <t>DROIT ET JUSTICE</t>
  </si>
  <si>
    <t>LEISURE, RECREATION AND TOURISM/</t>
  </si>
  <si>
    <t>LOISIR, RÉCRÉATION ET TOURISME</t>
  </si>
  <si>
    <t>LITERACY / ALPHABÉTISATION</t>
  </si>
  <si>
    <t>MANAGEMENT / GESTION</t>
  </si>
  <si>
    <t>MULTICULTURALISM AND ETHNIC</t>
  </si>
  <si>
    <t>STUDIES / MULTICULTURALISME ET</t>
  </si>
  <si>
    <t>ÉTUDES ETHNIQUES</t>
  </si>
  <si>
    <t>POLITICS AND GOVERNMENT /</t>
  </si>
  <si>
    <t>POLITIQUE ET GOUVERNEMENT</t>
  </si>
  <si>
    <t>POPULATION STUDIES /</t>
  </si>
  <si>
    <t>ÉTUDES DE LA POPULATION</t>
  </si>
  <si>
    <t>POVERTY / PAUVRETÉ</t>
  </si>
  <si>
    <t>SCIENCE AND TECHNOLOGY /</t>
  </si>
  <si>
    <t>SCIENCES ET TECHNOLOGIE</t>
  </si>
  <si>
    <t>SOCIAL DEVELOPMENT &amp; WELFARE/</t>
  </si>
  <si>
    <t>DÉVELOPPEMENT SOCIAL &amp; BIEN-ÊTRE</t>
  </si>
  <si>
    <t>TRANSPORTATION / TRANSPORTS</t>
  </si>
  <si>
    <t>WOMEN / FEMMES</t>
  </si>
  <si>
    <t>TABLE / TABLEAU 7.15</t>
  </si>
  <si>
    <t>BY LANGUAGE /</t>
  </si>
  <si>
    <t>SELON LA LANGUE</t>
  </si>
  <si>
    <t>Language</t>
  </si>
  <si>
    <t>Langue</t>
  </si>
  <si>
    <t>ENGLISH /</t>
  </si>
  <si>
    <t xml:space="preserve">ANGLAIS  </t>
  </si>
  <si>
    <t>FRENCH /</t>
  </si>
  <si>
    <t>FRANÇAIS</t>
  </si>
  <si>
    <t>TABLE / TABLEAU 7.16</t>
  </si>
  <si>
    <t>BY GENDER /</t>
  </si>
  <si>
    <t>SELON LE SEXE</t>
  </si>
  <si>
    <t>Gender</t>
  </si>
  <si>
    <t>Sexe</t>
  </si>
  <si>
    <t>FEMALE /</t>
  </si>
  <si>
    <t xml:space="preserve">FEMME    </t>
  </si>
  <si>
    <t xml:space="preserve">MALE /      </t>
  </si>
  <si>
    <t xml:space="preserve">HOMME    </t>
  </si>
  <si>
    <t xml:space="preserve">                                                                       TABLE / TABLEAU 7.17</t>
  </si>
  <si>
    <t>POSTDOCTORAL FELLOWSHIPS 1999-2000 /</t>
  </si>
  <si>
    <t>APPLICATIONS AND AWARDS BY PROVINCE OF PERMANENT RESIDENCE</t>
  </si>
  <si>
    <t>DEMANDES ET BOURSES SELON LA PROVINCE DE RÉSIDENCE PERMANENTE</t>
  </si>
  <si>
    <t>PROVINCE</t>
  </si>
  <si>
    <t>App.</t>
  </si>
  <si>
    <t>SR/TS</t>
  </si>
  <si>
    <t>Dem.</t>
  </si>
  <si>
    <t>NEWFOUNDLAND /</t>
  </si>
  <si>
    <t>TERRE-NEUVE</t>
  </si>
  <si>
    <t>NOVA SCOTIA /</t>
  </si>
  <si>
    <t xml:space="preserve"> NOUVELLE-ÉCOSSE</t>
  </si>
  <si>
    <t>PRINCE EDWARD ISLAND /</t>
  </si>
  <si>
    <t>ÎLE-DU-PRINCE-ÉDOUARD</t>
  </si>
  <si>
    <t xml:space="preserve">NEW BRUNSWICK / </t>
  </si>
  <si>
    <t>NOUVEAU-BRUNSWICK</t>
  </si>
  <si>
    <t>ALBERTA</t>
  </si>
  <si>
    <t>Last Name / Nom</t>
  </si>
  <si>
    <t>First Name / Prénom</t>
  </si>
  <si>
    <t>Initials / Initiales</t>
  </si>
  <si>
    <t>Place of Tenure / L'endroit d'utilisation de la bourse</t>
  </si>
  <si>
    <t>Project Title / Titre du projet</t>
  </si>
  <si>
    <t>Antliff</t>
  </si>
  <si>
    <t>Allan</t>
  </si>
  <si>
    <t>W.</t>
  </si>
  <si>
    <t>University of Western Ontario</t>
  </si>
  <si>
    <t>Reconfiguring New York dada</t>
  </si>
  <si>
    <t>Azzi</t>
  </si>
  <si>
    <t>Stephen</t>
  </si>
  <si>
    <t>C.</t>
  </si>
  <si>
    <t>Carleton University</t>
  </si>
  <si>
    <t>Cultural nationalism in English Canada, 1951-1976</t>
  </si>
  <si>
    <t>Baier</t>
  </si>
  <si>
    <t>Gerald</t>
  </si>
  <si>
    <t>J.</t>
  </si>
  <si>
    <t>University of Toronto</t>
  </si>
  <si>
    <t xml:space="preserve">The Policy Effects of Federal Judicial Review: Case Studies from Canada, the United States and Australia </t>
  </si>
  <si>
    <t>Bain</t>
  </si>
  <si>
    <t>Allison</t>
  </si>
  <si>
    <t>L.</t>
  </si>
  <si>
    <t>University of Massachusetts</t>
  </si>
  <si>
    <t>The archaeoentomology of northeastern North America A. D.         1600-1750</t>
  </si>
  <si>
    <t>Bauder</t>
  </si>
  <si>
    <t>Harald</t>
  </si>
  <si>
    <t>S.</t>
  </si>
  <si>
    <t>The University of British Columbia</t>
  </si>
  <si>
    <t>Economic integration of immigrants: Chinese and south Asians in the social, cultural and geographical context of Vancouver</t>
  </si>
  <si>
    <t>Beam</t>
  </si>
  <si>
    <t>Sara</t>
  </si>
  <si>
    <t>G.</t>
  </si>
  <si>
    <t>Civility in early modern France</t>
  </si>
  <si>
    <t>Beauregard</t>
  </si>
  <si>
    <t>Guy</t>
  </si>
  <si>
    <t>P.</t>
  </si>
  <si>
    <t>The politics of Asian Canadian and Asian transnational mobility, 1985-1995</t>
  </si>
  <si>
    <t>Beck</t>
  </si>
  <si>
    <t>David</t>
  </si>
  <si>
    <t>University of California, Santa Barbara</t>
  </si>
  <si>
    <t>A typology of parts of speech systems: semantics, syntax, and lexical classes</t>
  </si>
  <si>
    <t>Belaoussoff</t>
  </si>
  <si>
    <t>Svenja</t>
  </si>
  <si>
    <t>University of Guelph</t>
  </si>
  <si>
    <t>Photographing reality: do development agencies affect how Nicaraguan villagers perceive their environment?</t>
  </si>
  <si>
    <t>Bennett</t>
  </si>
  <si>
    <t>Alexandra</t>
  </si>
  <si>
    <t>Eloquence as action: English 'closet drama' as social commentary</t>
  </si>
  <si>
    <t>Benzaquén</t>
  </si>
  <si>
    <t>Adriana</t>
  </si>
  <si>
    <t>University of Notre Dame</t>
  </si>
  <si>
    <t>Children's progress: child knowledge before developmental psychology 1740-1820</t>
  </si>
  <si>
    <t>Binnema</t>
  </si>
  <si>
    <t>Theodore</t>
  </si>
  <si>
    <t>The University of Calgary</t>
  </si>
  <si>
    <t>A History of the Northwestern Plains, 1806-1877</t>
  </si>
  <si>
    <t>Blackham</t>
  </si>
  <si>
    <t>Mark</t>
  </si>
  <si>
    <t>Simon Fraser University</t>
  </si>
  <si>
    <t>The Northern Ghor project</t>
  </si>
  <si>
    <t>Blanchard</t>
  </si>
  <si>
    <t>Céline</t>
  </si>
  <si>
    <t>M.</t>
  </si>
  <si>
    <t>Dartmouth College</t>
  </si>
  <si>
    <t>L'autodétermination, les stratégies proactives liées au stress et l'autorégulation des comportements vis-à-vis la perte de poids</t>
  </si>
  <si>
    <t>Boivin</t>
  </si>
  <si>
    <t>Marie Claude</t>
  </si>
  <si>
    <t>Université du Québec à Montréal</t>
  </si>
  <si>
    <t>Clitics, definiteness, and case/les clitiques, la définitude et le Cas</t>
  </si>
  <si>
    <t>Bosacki</t>
  </si>
  <si>
    <t>Sandra</t>
  </si>
  <si>
    <t>Dalhousie University</t>
  </si>
  <si>
    <t>Social understanding and social emotions</t>
  </si>
  <si>
    <t>Bourque</t>
  </si>
  <si>
    <t>Gilles</t>
  </si>
  <si>
    <t>Université du Québec à Trois-Rivières</t>
  </si>
  <si>
    <t>De l'ancienne à la nouvelle économie : un processus de modernisation sociale de l'industrie</t>
  </si>
  <si>
    <t>Bowen</t>
  </si>
  <si>
    <t>G. Michael</t>
  </si>
  <si>
    <t>R.</t>
  </si>
  <si>
    <t>Trent University</t>
  </si>
  <si>
    <t>Ethnographic studies of biologists: implications for evaluating epistemological claims and educational design</t>
  </si>
  <si>
    <t>Bowker</t>
  </si>
  <si>
    <t>Lynne</t>
  </si>
  <si>
    <t>University of Ottawa</t>
  </si>
  <si>
    <t>Design and development of bilingual comparable corpora and corpus exploitation tools for use as translation aids and resources</t>
  </si>
  <si>
    <t>Bradshaw</t>
  </si>
  <si>
    <t>Benjamin</t>
  </si>
  <si>
    <t>E.</t>
  </si>
  <si>
    <t>The farm-level resource use response to increased market variability under deregulation</t>
  </si>
  <si>
    <t>Briggs</t>
  </si>
  <si>
    <t>Marlene</t>
  </si>
  <si>
    <t>A.</t>
  </si>
  <si>
    <t>Cornell University</t>
  </si>
  <si>
    <t>Belated (Re)presentations: The Second World War, historical trauma and the work of mourning in the contemporary English novel</t>
  </si>
  <si>
    <t>Burke</t>
  </si>
  <si>
    <t>Adrian</t>
  </si>
  <si>
    <t>Université de Montréal</t>
  </si>
  <si>
    <t>Cultural contact and exchange during the Archaic Period in the Northeast</t>
  </si>
  <si>
    <t>Burton</t>
  </si>
  <si>
    <t>Christopher</t>
  </si>
  <si>
    <t>Ecocide examined: the Riazanov School and the paradox of Soviet pollution control</t>
  </si>
  <si>
    <t>Carpin</t>
  </si>
  <si>
    <t>Gervais</t>
  </si>
  <si>
    <t>Université de la Rochelle</t>
  </si>
  <si>
    <t>Les liaisons maritimes entre la France et la Nouvelle-France de 1627 à 1662</t>
  </si>
  <si>
    <t>Catlos</t>
  </si>
  <si>
    <t>Brian</t>
  </si>
  <si>
    <t>Boston University</t>
  </si>
  <si>
    <t>Conflicts of interest: individual and community in minority self-administration in the 14th-century crown of Aragon</t>
  </si>
  <si>
    <t>Chabot</t>
  </si>
  <si>
    <t>Jacques</t>
  </si>
  <si>
    <t>Centre national de la recherche scientifique</t>
  </si>
  <si>
    <t>Étude des artefacts de pierre taillée découverts à tell d'Atij et tell Gudeda en Syrie</t>
  </si>
  <si>
    <t>Clark</t>
  </si>
  <si>
    <t>Suzannah</t>
  </si>
  <si>
    <t>McGill University</t>
  </si>
  <si>
    <t>Refrain-citation in 13th century French motets</t>
  </si>
  <si>
    <t>Cooper</t>
  </si>
  <si>
    <t>Elisabeth</t>
  </si>
  <si>
    <t>N.</t>
  </si>
  <si>
    <t>Université Laval</t>
  </si>
  <si>
    <t>Tell Acharneh, Syria: the chronological pivot of the ancient near east</t>
  </si>
  <si>
    <t>Cristi</t>
  </si>
  <si>
    <t>Carolina</t>
  </si>
  <si>
    <t>Gender differences in negative affect: women's increased susceptibility</t>
  </si>
  <si>
    <t>Dayan</t>
  </si>
  <si>
    <t>Joelle</t>
  </si>
  <si>
    <t>Acculturation, Motivation, and Academic Achievement</t>
  </si>
  <si>
    <t>Desjardins</t>
  </si>
  <si>
    <t>Lucie</t>
  </si>
  <si>
    <t>Portraits du corps et représentation de l'intimité de 1650 à 1770</t>
  </si>
  <si>
    <t>Dhavernas</t>
  </si>
  <si>
    <t>Catherine</t>
  </si>
  <si>
    <t>D.</t>
  </si>
  <si>
    <t>La peinture surréaliste--le cas du Québec : rupture individuelle ou mouvement collectif</t>
  </si>
  <si>
    <t>Douglas</t>
  </si>
  <si>
    <t>Stanford University</t>
  </si>
  <si>
    <t>Writing America(ns): modeling citizenship in U.S. emergent literatures</t>
  </si>
  <si>
    <t>Downes</t>
  </si>
  <si>
    <t>Daniel</t>
  </si>
  <si>
    <t>Communication technology, legal pluralism and the emergence of a global civil society</t>
  </si>
  <si>
    <t>Dupras</t>
  </si>
  <si>
    <t>Tosha</t>
  </si>
  <si>
    <t>Using stable isotope analysis to determine migration and diet in the Dakhleh Oasis, Egypt</t>
  </si>
  <si>
    <t>Duran-Cogan</t>
  </si>
  <si>
    <t>Mercedes</t>
  </si>
  <si>
    <t>F.</t>
  </si>
  <si>
    <t>Ideas-images: figurating and dis-figurating cultural icons</t>
  </si>
  <si>
    <t>Durand-Bush</t>
  </si>
  <si>
    <t>Natalie</t>
  </si>
  <si>
    <t>University of Queensland AUSTL</t>
  </si>
  <si>
    <t>The development of expert sport teams: an investigation of the daily quality process of performance</t>
  </si>
  <si>
    <t>Eberle</t>
  </si>
  <si>
    <t>Wendy</t>
  </si>
  <si>
    <t>New York University</t>
  </si>
  <si>
    <t>The making of literary modernism: canon, inquiry, critique</t>
  </si>
  <si>
    <t>Eberts</t>
  </si>
  <si>
    <t>Derrek</t>
  </si>
  <si>
    <t>University of Waterloo</t>
  </si>
  <si>
    <t>The regional development of an industrial cluster: the advanced manufacturing technology industry in Southern Ontario</t>
  </si>
  <si>
    <t>Ebrahim</t>
  </si>
  <si>
    <t>Alnoor</t>
  </si>
  <si>
    <t>Networks for Policy Change: NGO-State-Citizen Collaborations in Resource Management in India</t>
  </si>
  <si>
    <t>Estabrooks</t>
  </si>
  <si>
    <t>Paul</t>
  </si>
  <si>
    <t>Exercise Initiation and Maintenance in the Elderly</t>
  </si>
  <si>
    <t>Faber</t>
  </si>
  <si>
    <t>Shawna</t>
  </si>
  <si>
    <t>Computer based communication and training systems: applied in hospital settings</t>
  </si>
  <si>
    <t>Faflak</t>
  </si>
  <si>
    <t>Joel</t>
  </si>
  <si>
    <t>City University, New York</t>
  </si>
  <si>
    <t>Imagination, pathology, and the literary self in romantic psychoanalysis</t>
  </si>
  <si>
    <t>Faucher</t>
  </si>
  <si>
    <t>Luc</t>
  </si>
  <si>
    <t>Rutgers University</t>
  </si>
  <si>
    <t>Psychologie évolutionniste et naturalisme: le problème de la rationalité et l'épistémologie scientifique</t>
  </si>
  <si>
    <t>Feder</t>
  </si>
  <si>
    <t>Elena</t>
  </si>
  <si>
    <t>The Americas on the verge: film and cultures in transition</t>
  </si>
  <si>
    <t>Flores</t>
  </si>
  <si>
    <t>Francisco</t>
  </si>
  <si>
    <t>University of Pittsburgh</t>
  </si>
  <si>
    <t>The real and the explanatory in modern theories of space and time</t>
  </si>
  <si>
    <t>Gélinas</t>
  </si>
  <si>
    <t>Claude</t>
  </si>
  <si>
    <t>Création d'un logiciel informatique pour le traitement des livres de comptabilité de la Hudson's Bay Company à des fins ethnographiques</t>
  </si>
  <si>
    <t>George</t>
  </si>
  <si>
    <t>Glynis</t>
  </si>
  <si>
    <t>Concordia University</t>
  </si>
  <si>
    <t>The politics of sustaining settlement in Newfoundland: community, gender and activism in Bay St. George</t>
  </si>
  <si>
    <t>Gordon</t>
  </si>
  <si>
    <t>Rupert</t>
  </si>
  <si>
    <t>H.</t>
  </si>
  <si>
    <t>Politics and Mutual Understanding</t>
  </si>
  <si>
    <t>Gottlieb</t>
  </si>
  <si>
    <t>Julie</t>
  </si>
  <si>
    <t>V.</t>
  </si>
  <si>
    <t>Feminist anti-fascism during the interwar period in Britain</t>
  </si>
  <si>
    <t>Grandy</t>
  </si>
  <si>
    <t>Karen</t>
  </si>
  <si>
    <t>Broad lines: contemporary women comics and the personal politics of the performance of self</t>
  </si>
  <si>
    <t>Grégoire</t>
  </si>
  <si>
    <t>Stéphanie</t>
  </si>
  <si>
    <t>Princeton University</t>
  </si>
  <si>
    <t>Dialectic and science in Aristotle's natural treatises</t>
  </si>
  <si>
    <t>Guttieri</t>
  </si>
  <si>
    <t>The civil dimension of the revolution in military affairs</t>
  </si>
  <si>
    <t>Guzina</t>
  </si>
  <si>
    <t>Dejan</t>
  </si>
  <si>
    <t>Queen's University at Kingston</t>
  </si>
  <si>
    <t>Nation-building Policies in Post-Communist Southeastern Europe</t>
  </si>
  <si>
    <t>Habib</t>
  </si>
  <si>
    <t>Jasmin</t>
  </si>
  <si>
    <t>McMaster University</t>
  </si>
  <si>
    <t>Shifting the grounds of identity: the transnational culture of Palestinians in North America</t>
  </si>
  <si>
    <t>Hamilton</t>
  </si>
  <si>
    <t>Sheryl</t>
  </si>
  <si>
    <t>Private persons, public personas: law, citizenship and the ownership of self</t>
  </si>
  <si>
    <t>Hayward</t>
  </si>
  <si>
    <t>Lynda</t>
  </si>
  <si>
    <t>A cohort comparison of mid-life patterns associated with residential mobility upon retirement</t>
  </si>
  <si>
    <t>Henderson</t>
  </si>
  <si>
    <t>Jennifer</t>
  </si>
  <si>
    <t>Popular fiction and the education of Canadian character,              1890-1910</t>
  </si>
  <si>
    <t>Hennig</t>
  </si>
  <si>
    <t>Karl</t>
  </si>
  <si>
    <t>Perfectionistic Care: Construct Validation, and Relation to Psychopathology</t>
  </si>
  <si>
    <t>Hermer</t>
  </si>
  <si>
    <t>Joseph</t>
  </si>
  <si>
    <t>Crimes of character: a study of public nuisance policing the two Canadian cities</t>
  </si>
  <si>
    <t>Hopkins Butlin</t>
  </si>
  <si>
    <t>Nina</t>
  </si>
  <si>
    <t>Ethnographic and surrealist descriptive practice: its relation to description in the Franco-Caribbean literary text, 1925-1999</t>
  </si>
  <si>
    <t>Iida</t>
  </si>
  <si>
    <t>Yumiko</t>
  </si>
  <si>
    <t>Globalization and Identities: Japanese Nationalism in the 1990s and beyond</t>
  </si>
  <si>
    <t>Ivic</t>
  </si>
  <si>
    <t>The subject of Britain, 1603-1660</t>
  </si>
  <si>
    <t>Iwama</t>
  </si>
  <si>
    <t>Marilyn</t>
  </si>
  <si>
    <t>Writing her way out: confinement and identity in Japanese Canadian and First Nations women's autobiography</t>
  </si>
  <si>
    <t>Jain</t>
  </si>
  <si>
    <t>Sarah</t>
  </si>
  <si>
    <t>University of Victoria</t>
  </si>
  <si>
    <t>The politics of tobacco: regulation and litigation in Canada and United States</t>
  </si>
  <si>
    <t>Jenstad</t>
  </si>
  <si>
    <t>Janelle</t>
  </si>
  <si>
    <t>University of London</t>
  </si>
  <si>
    <t>London's liveries: a new history of the city and the stage</t>
  </si>
  <si>
    <t>Kamawar</t>
  </si>
  <si>
    <t>Deepthi</t>
  </si>
  <si>
    <t>Smith College</t>
  </si>
  <si>
    <t>Mapping out and explaining children's sensitivity to opaque contexts</t>
  </si>
  <si>
    <t>Kernerman</t>
  </si>
  <si>
    <t>Reconciling equality and diversity: towards an alternative conception of political community in Canada</t>
  </si>
  <si>
    <t>Koh</t>
  </si>
  <si>
    <t>Karlyn</t>
  </si>
  <si>
    <t>Y.</t>
  </si>
  <si>
    <t>Aesthetics and community in Asian North American cultural production</t>
  </si>
  <si>
    <t>Kohen</t>
  </si>
  <si>
    <t>Dafna</t>
  </si>
  <si>
    <t>Child development as a determinant of population health</t>
  </si>
  <si>
    <t>Korpan</t>
  </si>
  <si>
    <t>Connie</t>
  </si>
  <si>
    <t>University of Alberta</t>
  </si>
  <si>
    <t>Evaluating Scientific Literacy: How Prepared are Students to Interpret Scientific News Reports</t>
  </si>
  <si>
    <t>Lamont</t>
  </si>
  <si>
    <t>Victoria</t>
  </si>
  <si>
    <t>Yale University</t>
  </si>
  <si>
    <t>The woman's body on the 19th century American frontier</t>
  </si>
  <si>
    <t>Landolt</t>
  </si>
  <si>
    <t>Monica</t>
  </si>
  <si>
    <t>An in-depth analysis of gay male childhood sexual experiences</t>
  </si>
  <si>
    <t>Lavery</t>
  </si>
  <si>
    <t>James</t>
  </si>
  <si>
    <t>The nature and implications of end of life decision making in seriously ill hospitalized patients</t>
  </si>
  <si>
    <t>Leighton</t>
  </si>
  <si>
    <t>Jacqueline</t>
  </si>
  <si>
    <t>Multi-dimensional thinking: an identification and analysis of the task and human variables that facilitate sound reasoning</t>
  </si>
  <si>
    <t>Levene</t>
  </si>
  <si>
    <t>Nancy</t>
  </si>
  <si>
    <t>K.</t>
  </si>
  <si>
    <t>An uneasy peace: Jewish modernity and the critique of the modern</t>
  </si>
  <si>
    <t>Loewen</t>
  </si>
  <si>
    <t>Brad</t>
  </si>
  <si>
    <t>Université de Paris I</t>
  </si>
  <si>
    <t>Le Livro de Traças de Carpintaria de Manoel Fernandes (Lisbonne, 1616).  Du savoir maritime à la construction de l'état moderne</t>
  </si>
  <si>
    <t>Lozowy</t>
  </si>
  <si>
    <t>Eric</t>
  </si>
  <si>
    <t>Varlam Chalamov et la problématique du témoignage concentrationnaire</t>
  </si>
  <si>
    <t>Lunsky</t>
  </si>
  <si>
    <t>Yona</t>
  </si>
  <si>
    <t>Perceptions of social strain among adults with developmental disabilities</t>
  </si>
  <si>
    <t>Mackey</t>
  </si>
  <si>
    <t>Eva</t>
  </si>
  <si>
    <t>York University</t>
  </si>
  <si>
    <t>Locating citizenships: space, difference and identity in a diverse urban neighbourhood</t>
  </si>
  <si>
    <t>MacKinnon</t>
  </si>
  <si>
    <t>Michael</t>
  </si>
  <si>
    <t>The animal economy of Roman Italy: integration of zoo archaeological, textual and artistic data</t>
  </si>
  <si>
    <t>MacMartin</t>
  </si>
  <si>
    <t>Clare</t>
  </si>
  <si>
    <t>Discourses of sexual abuse and assault</t>
  </si>
  <si>
    <t>Maitlis</t>
  </si>
  <si>
    <t>Sally</t>
  </si>
  <si>
    <t>Leadership and decision making in performing arts organizations</t>
  </si>
  <si>
    <t>Maurutto</t>
  </si>
  <si>
    <t>Paula</t>
  </si>
  <si>
    <t>Constructing the social: the rise of social survey research in Canada</t>
  </si>
  <si>
    <t>McAllister</t>
  </si>
  <si>
    <t>Kirsten</t>
  </si>
  <si>
    <t>University of Lancaster</t>
  </si>
  <si>
    <t>Re-presentations of everyday life in internment camps: hostile environments of familiar landscapes</t>
  </si>
  <si>
    <t>McGlynn</t>
  </si>
  <si>
    <t>Margaret</t>
  </si>
  <si>
    <t>University of Cambridge</t>
  </si>
  <si>
    <t>The dissolution of the monasteries and the re-structuring of the feudal ideal</t>
  </si>
  <si>
    <t>McIntyre</t>
  </si>
  <si>
    <t>Sheila</t>
  </si>
  <si>
    <t>The culture of correspondence: letter-writing in early New England</t>
  </si>
  <si>
    <t>McLeod</t>
  </si>
  <si>
    <t>Carolyn</t>
  </si>
  <si>
    <t>University of Minnesota</t>
  </si>
  <si>
    <t>Understanding autonomy, self-trust, and integrity from the point of view of the lives of people with addictions</t>
  </si>
  <si>
    <t>McWebb</t>
  </si>
  <si>
    <t>Christine</t>
  </si>
  <si>
    <t>Bergische Universitat Gesamthochschule Wuppertal</t>
  </si>
  <si>
    <t>Le phénomène de l'apologie auctoriale dans la littérature française de la fin du moyen âge</t>
  </si>
  <si>
    <t>Ménard</t>
  </si>
  <si>
    <t>Sylvie</t>
  </si>
  <si>
    <t>Placement institutionnel et autres mesures pénales sous le régime de la Cour des jeunes délinquants à Montréal</t>
  </si>
  <si>
    <t>Mykhalovskiy</t>
  </si>
  <si>
    <t>Patient information, HIV/AIDS and new social relations of health: towards a sociology of knowledge in health care</t>
  </si>
  <si>
    <t>Newby-Clark</t>
  </si>
  <si>
    <t>Ian</t>
  </si>
  <si>
    <t>The role of self-esteem in anticipating, and coping with, aversive butinevitable personally significant events: theory and implications</t>
  </si>
  <si>
    <t>Nicoladis</t>
  </si>
  <si>
    <t>Weighing cues to language acquisition: evidence from bilingual children</t>
  </si>
  <si>
    <t>Noble</t>
  </si>
  <si>
    <t>Beyond repatriation: cultural renewal in museums/First Nations transcultural networks</t>
  </si>
  <si>
    <t>Olson</t>
  </si>
  <si>
    <t>Linda</t>
  </si>
  <si>
    <t>A.D.</t>
  </si>
  <si>
    <t>Women and the Augustinian tradition of interiority: male and female readings and appropriations of the Confessiones in Mediaeval England</t>
  </si>
  <si>
    <t>Paquin</t>
  </si>
  <si>
    <t>Université de Paris VII</t>
  </si>
  <si>
    <t>Les voix de la violence ordinaire.  Fiction, symbolisation, interprétation de la violence dans quelques romans contemporains</t>
  </si>
  <si>
    <t>Pegley</t>
  </si>
  <si>
    <t>MuchMusic, MTV, and Global Ditribution: a comparative analysis of competitive practices and cultural flow in Helsinki, Finland</t>
  </si>
  <si>
    <t>Pettit</t>
  </si>
  <si>
    <t>L.J.</t>
  </si>
  <si>
    <t>In the interests of the Indians: a history of Canadian Indian administration</t>
  </si>
  <si>
    <t>Piché</t>
  </si>
  <si>
    <t>Institut national de la recherche scientifique</t>
  </si>
  <si>
    <t>Jeunesse des unes et jeunesse des autres : jalons pour une histoire sexuée de la jeunesse québécoise (1945-1965)</t>
  </si>
  <si>
    <t>Pietrantonio</t>
  </si>
  <si>
    <t>La construction sociale de la (dé)légitimation de l'action positive ou l'envers de l'égalité</t>
  </si>
  <si>
    <t>Podruchny</t>
  </si>
  <si>
    <t>University of Winnipeg</t>
  </si>
  <si>
    <t>Ferocious beasts and miraculous escapes: voyageur oral tradition in 18th and 19th century Rupert's Land</t>
  </si>
  <si>
    <t>Prudham</t>
  </si>
  <si>
    <t>William</t>
  </si>
  <si>
    <t>The comparative political economy of forestry biotechnology in Oregon and British Columbia</t>
  </si>
  <si>
    <t>Quadir</t>
  </si>
  <si>
    <t>Fahimul</t>
  </si>
  <si>
    <t>Micro-enterprises and empowerment of the poor: emerging lessons from South Asia</t>
  </si>
  <si>
    <t>Rahman</t>
  </si>
  <si>
    <t>Aminur</t>
  </si>
  <si>
    <t>Globalization of micro-finance: implications for gender-based development</t>
  </si>
  <si>
    <t>Rankin</t>
  </si>
  <si>
    <t>Lisa</t>
  </si>
  <si>
    <t>Pennsylvania State University</t>
  </si>
  <si>
    <t>Forager/farmer interaction in the Upper Trent Valley: the political-economy of a marginal territory</t>
  </si>
  <si>
    <t>Ribordy</t>
  </si>
  <si>
    <t>Geneviève</t>
  </si>
  <si>
    <t>L'individu et son identification en France à la fin du Moyen-âge et la Renaissance</t>
  </si>
  <si>
    <t>Rogers</t>
  </si>
  <si>
    <t>Tracy</t>
  </si>
  <si>
    <t>Sex determination of the subadult skeleton</t>
  </si>
  <si>
    <t>Romanets</t>
  </si>
  <si>
    <t>Maryna</t>
  </si>
  <si>
    <t>University of Saskatchewan</t>
  </si>
  <si>
    <t>Displaced subjects, anamorphosic texts, reconfigured visions: Improvised traditions in contemporary Irish and Ukrainian women's poetry</t>
  </si>
  <si>
    <t>Rondeau</t>
  </si>
  <si>
    <t>The Economics of Human Interaction with Variable Populations of Wildlife</t>
  </si>
  <si>
    <t>Roy</t>
  </si>
  <si>
    <t>Neil</t>
  </si>
  <si>
    <t>Ritual and the Roman Church in the early Middle Ages</t>
  </si>
  <si>
    <t>Salmon</t>
  </si>
  <si>
    <t>Sex, birth order and the nature of non-kin relationships</t>
  </si>
  <si>
    <t>Sandwell</t>
  </si>
  <si>
    <t>Ruth</t>
  </si>
  <si>
    <t>The University of Northern British Columbia</t>
  </si>
  <si>
    <t>Wired but not plugged in: the electrification of Canadian homes, 1901-1961</t>
  </si>
  <si>
    <t>Scott</t>
  </si>
  <si>
    <t>Darren</t>
  </si>
  <si>
    <t>An object-oriented microsimulation of household activity-travel behaviour for a one-day period</t>
  </si>
  <si>
    <t>Heather</t>
  </si>
  <si>
    <t>University of Chicago</t>
  </si>
  <si>
    <t>Ambivalent bodies: early modern dance from performance to text</t>
  </si>
  <si>
    <t>Shaffer</t>
  </si>
  <si>
    <t>Poverty Processes: Adding an Institutional Dimension</t>
  </si>
  <si>
    <t>Sharpe</t>
  </si>
  <si>
    <t>Dean</t>
  </si>
  <si>
    <t>Learning terms for morally charged actions</t>
  </si>
  <si>
    <t>Shelley</t>
  </si>
  <si>
    <t>Cameron</t>
  </si>
  <si>
    <t>Columbia University</t>
  </si>
  <si>
    <t>Analogies and disanalogies in scientific epistemology</t>
  </si>
  <si>
    <t>Smith</t>
  </si>
  <si>
    <t>André</t>
  </si>
  <si>
    <t>The new diagnostics: psychosocial implications of sub-clinical diagnoses in dementia</t>
  </si>
  <si>
    <t>Gregory</t>
  </si>
  <si>
    <t>T.</t>
  </si>
  <si>
    <t>Youth, violence and the culture of adolescence in early modern England, 1740-1850</t>
  </si>
  <si>
    <t>Sprott</t>
  </si>
  <si>
    <t>Jane</t>
  </si>
  <si>
    <t>B.</t>
  </si>
  <si>
    <t>Understanding why some children desist from deliquency: identifying the protective factors</t>
  </si>
  <si>
    <t>Stanbridge</t>
  </si>
  <si>
    <t>University of Helsinki</t>
  </si>
  <si>
    <t>State management of social conflict: Ireland and Finland</t>
  </si>
  <si>
    <t>Staples</t>
  </si>
  <si>
    <t>John</t>
  </si>
  <si>
    <t>Conceptualizing the environment in Tsarist Russia</t>
  </si>
  <si>
    <t>Tan</t>
  </si>
  <si>
    <t>Kok-Chor</t>
  </si>
  <si>
    <t>KC</t>
  </si>
  <si>
    <t>Liberalism, citizenship, and global justice</t>
  </si>
  <si>
    <t>Toole</t>
  </si>
  <si>
    <t>Janine</t>
  </si>
  <si>
    <t>Categorizing unknown words</t>
  </si>
  <si>
    <t>Tremblay</t>
  </si>
  <si>
    <t>Martine</t>
  </si>
  <si>
    <t>Rituels du mariage, de 1925 à aujourd'hui : reconfiguration des liens sociaux</t>
  </si>
  <si>
    <t>Trépanier</t>
  </si>
  <si>
    <t>Hélène</t>
  </si>
  <si>
    <t>HT</t>
  </si>
  <si>
    <t>La simplicité de Jean Joseph Surin</t>
  </si>
  <si>
    <t>Vanhaelen</t>
  </si>
  <si>
    <t>Angela</t>
  </si>
  <si>
    <t>University of California, Berkeley</t>
  </si>
  <si>
    <t>Public curiosity cabinets in early modern Amsterdam</t>
  </si>
  <si>
    <t>Vervacke</t>
  </si>
  <si>
    <t>Sabrina</t>
  </si>
  <si>
    <t>Université de Tours France</t>
  </si>
  <si>
    <t>Lieux d'inscription, formes et fonctions du discours mythographique en langue française à la fin du XVe siècle et à la Renaissance</t>
  </si>
  <si>
    <t>Vigneau</t>
  </si>
  <si>
    <t>François</t>
  </si>
  <si>
    <t>Évaluation cognitive dynamique et développement de l'enfant : modes de traitement de l'information et prédiction des apprentissages</t>
  </si>
  <si>
    <t>Visentin</t>
  </si>
  <si>
    <t>Les entrées solennelles à Lyon de 1615 à 1658 : spectacle d'un rituel et machine du pouvoir</t>
  </si>
  <si>
    <t>Walsh</t>
  </si>
  <si>
    <t>Andrew</t>
  </si>
  <si>
    <t>Sugar, sapphires and ethnic politics in northern Madagascar: a comparative study of migrant communities</t>
  </si>
  <si>
    <t>Williston</t>
  </si>
  <si>
    <t>Byron</t>
  </si>
  <si>
    <t>Self-knowledge and the passions in early modern philosophy</t>
  </si>
  <si>
    <t>Wilson</t>
  </si>
  <si>
    <t>Youth in the media and media for youth: ethnographic studies of mainstream and alternative media production practices</t>
  </si>
  <si>
    <t>Bronwen</t>
  </si>
  <si>
    <t>Painted likenesses and printed portraits in early modern Venice</t>
  </si>
  <si>
    <t>Wohlgemut</t>
  </si>
  <si>
    <t>Esther</t>
  </si>
  <si>
    <t>University of Oxford</t>
  </si>
  <si>
    <t>Secret societies and elective community in early nineteenth-century British writing</t>
  </si>
  <si>
    <t>Wright</t>
  </si>
  <si>
    <t>Joanne</t>
  </si>
  <si>
    <t>Revisiting consent in feminist theory</t>
  </si>
  <si>
    <t>Miriam</t>
  </si>
  <si>
    <t>Adaptive Strategies in a Changing Fishery: Inshore Fisheries Newfoundland and First Nations Commercial Fisheries of British Columbia, 1945-1970</t>
  </si>
  <si>
    <t xml:space="preserve">Statistics reflect results obtained immediately after competition process / Les statistiques sont établies immédiatement après le concours </t>
  </si>
  <si>
    <t xml:space="preserve">Statistics reflect results obtained immediately after competition process / </t>
  </si>
  <si>
    <t xml:space="preserve">Les statistiques sont établies immédiatement après le concours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</si>
</sst>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"/>
    <numFmt numFmtId="173" formatCode="hh:mm:ss"/>
    <numFmt numFmtId="174" formatCode="dd/mm/yy\ hh:mm"/>
    <numFmt numFmtId="175" formatCode="0.0%"/>
    <numFmt numFmtId="176" formatCode="#,##0\ ;\(#,##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i/>
      <u val="single"/>
      <sz val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u val="single"/>
      <sz val="10"/>
      <name val="Times New Roman"/>
      <family val="0"/>
    </font>
    <font>
      <i/>
      <sz val="9"/>
      <name val="Times New Roman"/>
      <family val="0"/>
    </font>
    <font>
      <sz val="10"/>
      <name val="Helv"/>
      <family val="0"/>
    </font>
    <font>
      <i/>
      <sz val="10"/>
      <name val="Tms Rm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u val="single"/>
      <sz val="10"/>
      <name val="MS Sans Serif"/>
      <family val="0"/>
    </font>
    <font>
      <i/>
      <u val="single"/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175" fontId="5" fillId="0" borderId="0" xfId="39" applyNumberFormat="1" applyFont="1" applyAlignment="1">
      <alignment horizontal="centerContinuous"/>
      <protection/>
    </xf>
    <xf numFmtId="0" fontId="6" fillId="0" borderId="0" xfId="39" applyFont="1">
      <alignment/>
      <protection/>
    </xf>
    <xf numFmtId="3" fontId="7" fillId="0" borderId="0" xfId="39" applyNumberFormat="1" applyFont="1" applyAlignment="1">
      <alignment horizontal="centerContinuous"/>
      <protection/>
    </xf>
    <xf numFmtId="0" fontId="7" fillId="0" borderId="0" xfId="39" applyFont="1" applyAlignment="1">
      <alignment horizontal="centerContinuous"/>
      <protection/>
    </xf>
    <xf numFmtId="0" fontId="6" fillId="0" borderId="0" xfId="39" applyFont="1" applyAlignment="1">
      <alignment horizontal="centerContinuous"/>
      <protection/>
    </xf>
    <xf numFmtId="0" fontId="8" fillId="1" borderId="0" xfId="39" applyFont="1" applyFill="1" applyBorder="1" applyAlignment="1">
      <alignment horizontal="center"/>
      <protection/>
    </xf>
    <xf numFmtId="0" fontId="8" fillId="1" borderId="0" xfId="39" applyFont="1" applyFill="1" applyAlignment="1">
      <alignment horizontal="center"/>
      <protection/>
    </xf>
    <xf numFmtId="175" fontId="8" fillId="1" borderId="0" xfId="39" applyNumberFormat="1" applyFont="1" applyFill="1" applyBorder="1" applyAlignment="1">
      <alignment horizontal="center"/>
      <protection/>
    </xf>
    <xf numFmtId="0" fontId="9" fillId="0" borderId="0" xfId="39" applyFont="1" applyFill="1" applyBorder="1">
      <alignment/>
      <protection/>
    </xf>
    <xf numFmtId="3" fontId="8" fillId="1" borderId="0" xfId="39" applyNumberFormat="1" applyFont="1" applyFill="1" applyBorder="1" applyAlignment="1">
      <alignment horizontal="center"/>
      <protection/>
    </xf>
    <xf numFmtId="0" fontId="10" fillId="0" borderId="0" xfId="39" applyFont="1" applyAlignment="1">
      <alignment horizontal="center"/>
      <protection/>
    </xf>
    <xf numFmtId="3" fontId="10" fillId="0" borderId="0" xfId="39" applyNumberFormat="1" applyFont="1" applyAlignment="1">
      <alignment horizontal="center"/>
      <protection/>
    </xf>
    <xf numFmtId="175" fontId="10" fillId="0" borderId="0" xfId="39" applyNumberFormat="1" applyFont="1" applyAlignment="1">
      <alignment horizontal="center"/>
      <protection/>
    </xf>
    <xf numFmtId="0" fontId="10" fillId="0" borderId="0" xfId="39" applyFont="1">
      <alignment/>
      <protection/>
    </xf>
    <xf numFmtId="0" fontId="10" fillId="0" borderId="1" xfId="39" applyFont="1" applyBorder="1" applyAlignment="1">
      <alignment horizontal="center"/>
      <protection/>
    </xf>
    <xf numFmtId="3" fontId="10" fillId="0" borderId="2" xfId="39" applyNumberFormat="1" applyFont="1" applyBorder="1" applyAlignment="1">
      <alignment horizontal="center"/>
      <protection/>
    </xf>
    <xf numFmtId="0" fontId="10" fillId="0" borderId="2" xfId="39" applyFont="1" applyBorder="1" applyAlignment="1">
      <alignment horizontal="center"/>
      <protection/>
    </xf>
    <xf numFmtId="175" fontId="10" fillId="0" borderId="3" xfId="39" applyNumberFormat="1" applyFont="1" applyBorder="1" applyAlignment="1">
      <alignment horizontal="center"/>
      <protection/>
    </xf>
    <xf numFmtId="0" fontId="10" fillId="0" borderId="4" xfId="39" applyFont="1" applyBorder="1" applyAlignment="1">
      <alignment horizontal="right"/>
      <protection/>
    </xf>
    <xf numFmtId="3" fontId="10" fillId="0" borderId="0" xfId="39" applyNumberFormat="1" applyFont="1" applyBorder="1" applyAlignment="1">
      <alignment horizontal="center"/>
      <protection/>
    </xf>
    <xf numFmtId="0" fontId="10" fillId="0" borderId="0" xfId="39" applyFont="1" applyBorder="1" applyAlignment="1">
      <alignment horizontal="center"/>
      <protection/>
    </xf>
    <xf numFmtId="175" fontId="10" fillId="0" borderId="5" xfId="39" applyNumberFormat="1" applyFont="1" applyBorder="1" applyAlignment="1">
      <alignment horizontal="center"/>
      <protection/>
    </xf>
    <xf numFmtId="0" fontId="10" fillId="1" borderId="0" xfId="39" applyFont="1" applyFill="1" applyBorder="1" applyAlignment="1">
      <alignment horizontal="center"/>
      <protection/>
    </xf>
    <xf numFmtId="0" fontId="4" fillId="0" borderId="0" xfId="39">
      <alignment/>
      <protection/>
    </xf>
    <xf numFmtId="0" fontId="1" fillId="0" borderId="0" xfId="39" applyFont="1">
      <alignment/>
      <protection/>
    </xf>
    <xf numFmtId="0" fontId="10" fillId="0" borderId="6" xfId="39" applyFont="1" applyBorder="1" applyAlignment="1">
      <alignment horizontal="right"/>
      <protection/>
    </xf>
    <xf numFmtId="3" fontId="10" fillId="0" borderId="7" xfId="39" applyNumberFormat="1" applyFont="1" applyBorder="1" applyAlignment="1">
      <alignment horizontal="center"/>
      <protection/>
    </xf>
    <xf numFmtId="0" fontId="10" fillId="0" borderId="7" xfId="39" applyFont="1" applyBorder="1" applyAlignment="1">
      <alignment horizontal="center"/>
      <protection/>
    </xf>
    <xf numFmtId="175" fontId="10" fillId="0" borderId="8" xfId="39" applyNumberFormat="1" applyFont="1" applyBorder="1" applyAlignment="1">
      <alignment horizontal="center"/>
      <protection/>
    </xf>
    <xf numFmtId="0" fontId="10" fillId="0" borderId="0" xfId="39" applyFont="1" applyBorder="1" applyAlignment="1">
      <alignment horizontal="right"/>
      <protection/>
    </xf>
    <xf numFmtId="175" fontId="10" fillId="0" borderId="0" xfId="39" applyNumberFormat="1" applyFont="1" applyBorder="1" applyAlignment="1">
      <alignment horizontal="center"/>
      <protection/>
    </xf>
    <xf numFmtId="0" fontId="8" fillId="0" borderId="4" xfId="39" applyFont="1" applyBorder="1" applyAlignment="1">
      <alignment horizontal="right"/>
      <protection/>
    </xf>
    <xf numFmtId="3" fontId="8" fillId="0" borderId="0" xfId="39" applyNumberFormat="1" applyFont="1" applyBorder="1" applyAlignment="1">
      <alignment horizontal="center"/>
      <protection/>
    </xf>
    <xf numFmtId="0" fontId="8" fillId="0" borderId="0" xfId="39" applyFont="1" applyBorder="1" applyAlignment="1">
      <alignment horizontal="center"/>
      <protection/>
    </xf>
    <xf numFmtId="175" fontId="8" fillId="0" borderId="5" xfId="39" applyNumberFormat="1" applyFont="1" applyBorder="1" applyAlignment="1">
      <alignment horizontal="center"/>
      <protection/>
    </xf>
    <xf numFmtId="0" fontId="8" fillId="0" borderId="0" xfId="39" applyFont="1">
      <alignment/>
      <protection/>
    </xf>
    <xf numFmtId="3" fontId="11" fillId="0" borderId="0" xfId="39" applyNumberFormat="1" applyFont="1" applyBorder="1" applyAlignment="1">
      <alignment horizontal="center"/>
      <protection/>
    </xf>
    <xf numFmtId="0" fontId="11" fillId="0" borderId="0" xfId="39" applyFont="1" applyBorder="1" applyAlignment="1">
      <alignment horizontal="center"/>
      <protection/>
    </xf>
    <xf numFmtId="175" fontId="11" fillId="0" borderId="5" xfId="39" applyNumberFormat="1" applyFont="1" applyBorder="1" applyAlignment="1">
      <alignment horizontal="center"/>
      <protection/>
    </xf>
    <xf numFmtId="0" fontId="11" fillId="0" borderId="0" xfId="39" applyFont="1">
      <alignment/>
      <protection/>
    </xf>
    <xf numFmtId="0" fontId="10" fillId="0" borderId="6" xfId="39" applyFont="1" applyBorder="1" applyAlignment="1">
      <alignment horizontal="center"/>
      <protection/>
    </xf>
    <xf numFmtId="0" fontId="12" fillId="0" borderId="0" xfId="39" applyFont="1">
      <alignment/>
      <protection/>
    </xf>
    <xf numFmtId="3" fontId="7" fillId="0" borderId="0" xfId="39" applyNumberFormat="1" applyFont="1" applyAlignment="1">
      <alignment horizontal="center"/>
      <protection/>
    </xf>
    <xf numFmtId="0" fontId="7" fillId="0" borderId="0" xfId="39" applyFont="1" applyAlignment="1">
      <alignment horizontal="center"/>
      <protection/>
    </xf>
    <xf numFmtId="175" fontId="7" fillId="0" borderId="0" xfId="39" applyNumberFormat="1" applyFont="1" applyAlignment="1">
      <alignment horizontal="center"/>
      <protection/>
    </xf>
    <xf numFmtId="0" fontId="5" fillId="0" borderId="0" xfId="38" applyFont="1" applyAlignment="1">
      <alignment horizontal="centerContinuous"/>
      <protection/>
    </xf>
    <xf numFmtId="175" fontId="5" fillId="0" borderId="0" xfId="38" applyNumberFormat="1" applyFont="1" applyAlignment="1">
      <alignment horizontal="centerContinuous"/>
      <protection/>
    </xf>
    <xf numFmtId="0" fontId="10" fillId="0" borderId="0" xfId="38" applyFont="1" applyAlignment="1">
      <alignment horizontal="right"/>
      <protection/>
    </xf>
    <xf numFmtId="3" fontId="7" fillId="0" borderId="0" xfId="38" applyNumberFormat="1" applyFont="1">
      <alignment/>
      <protection/>
    </xf>
    <xf numFmtId="3" fontId="7" fillId="0" borderId="0" xfId="38" applyNumberFormat="1" applyFont="1" applyAlignment="1">
      <alignment horizontal="center"/>
      <protection/>
    </xf>
    <xf numFmtId="0" fontId="7" fillId="0" borderId="0" xfId="38" applyNumberFormat="1" applyFont="1">
      <alignment/>
      <protection/>
    </xf>
    <xf numFmtId="0" fontId="10" fillId="0" borderId="0" xfId="38" applyFont="1">
      <alignment/>
      <protection/>
    </xf>
    <xf numFmtId="0" fontId="14" fillId="0" borderId="0" xfId="38" applyAlignment="1">
      <alignment horizontal="centerContinuous"/>
      <protection/>
    </xf>
    <xf numFmtId="0" fontId="15" fillId="0" borderId="0" xfId="38" applyFont="1" applyAlignment="1">
      <alignment horizontal="centerContinuous"/>
      <protection/>
    </xf>
    <xf numFmtId="0" fontId="10" fillId="0" borderId="0" xfId="38" applyFont="1" applyAlignment="1">
      <alignment/>
      <protection/>
    </xf>
    <xf numFmtId="175" fontId="10" fillId="0" borderId="0" xfId="38" applyNumberFormat="1" applyFont="1">
      <alignment/>
      <protection/>
    </xf>
    <xf numFmtId="0" fontId="8" fillId="1" borderId="0" xfId="38" applyFont="1" applyFill="1" applyAlignment="1">
      <alignment horizontal="center"/>
      <protection/>
    </xf>
    <xf numFmtId="175" fontId="8" fillId="1" borderId="0" xfId="38" applyNumberFormat="1" applyFont="1" applyFill="1" applyAlignment="1">
      <alignment horizontal="center"/>
      <protection/>
    </xf>
    <xf numFmtId="0" fontId="8" fillId="0" borderId="0" xfId="38" applyFont="1" applyAlignment="1">
      <alignment horizontal="right"/>
      <protection/>
    </xf>
    <xf numFmtId="0" fontId="8" fillId="1" borderId="0" xfId="38" applyFont="1" applyFill="1" applyBorder="1" applyAlignment="1">
      <alignment horizontal="center"/>
      <protection/>
    </xf>
    <xf numFmtId="175" fontId="8" fillId="1" borderId="0" xfId="38" applyNumberFormat="1" applyFont="1" applyFill="1" applyBorder="1" applyAlignment="1">
      <alignment horizontal="center"/>
      <protection/>
    </xf>
    <xf numFmtId="0" fontId="10" fillId="0" borderId="1" xfId="38" applyFont="1" applyBorder="1" applyAlignment="1">
      <alignment horizontal="right"/>
      <protection/>
    </xf>
    <xf numFmtId="0" fontId="10" fillId="0" borderId="0" xfId="38" applyFont="1" applyBorder="1" applyAlignment="1">
      <alignment horizontal="right"/>
      <protection/>
    </xf>
    <xf numFmtId="0" fontId="10" fillId="0" borderId="4" xfId="38" applyFont="1" applyBorder="1" applyAlignment="1">
      <alignment horizontal="right"/>
      <protection/>
    </xf>
    <xf numFmtId="176" fontId="10" fillId="0" borderId="0" xfId="38" applyNumberFormat="1" applyFont="1" applyAlignment="1">
      <alignment horizontal="center"/>
      <protection/>
    </xf>
    <xf numFmtId="3" fontId="10" fillId="1" borderId="0" xfId="38" applyNumberFormat="1" applyFont="1" applyFill="1" applyAlignment="1">
      <alignment horizontal="center"/>
      <protection/>
    </xf>
    <xf numFmtId="175" fontId="10" fillId="0" borderId="5" xfId="38" applyNumberFormat="1" applyFont="1" applyBorder="1" applyAlignment="1">
      <alignment horizontal="center"/>
      <protection/>
    </xf>
    <xf numFmtId="0" fontId="10" fillId="0" borderId="6" xfId="38" applyFont="1" applyBorder="1" applyAlignment="1">
      <alignment horizontal="right"/>
      <protection/>
    </xf>
    <xf numFmtId="176" fontId="9" fillId="0" borderId="7" xfId="38" applyNumberFormat="1" applyFont="1" applyBorder="1" applyAlignment="1">
      <alignment horizontal="center"/>
      <protection/>
    </xf>
    <xf numFmtId="3" fontId="9" fillId="0" borderId="7" xfId="38" applyNumberFormat="1" applyFont="1" applyBorder="1" applyAlignment="1">
      <alignment horizontal="center"/>
      <protection/>
    </xf>
    <xf numFmtId="175" fontId="9" fillId="0" borderId="8" xfId="38" applyNumberFormat="1" applyFont="1" applyBorder="1" applyAlignment="1">
      <alignment horizontal="center"/>
      <protection/>
    </xf>
    <xf numFmtId="0" fontId="9" fillId="0" borderId="0" xfId="38" applyFont="1" applyBorder="1" applyAlignment="1">
      <alignment horizontal="right"/>
      <protection/>
    </xf>
    <xf numFmtId="176" fontId="9" fillId="0" borderId="0" xfId="38" applyNumberFormat="1" applyFont="1" applyBorder="1" applyAlignment="1">
      <alignment horizontal="center"/>
      <protection/>
    </xf>
    <xf numFmtId="3" fontId="9" fillId="0" borderId="0" xfId="38" applyNumberFormat="1" applyFont="1" applyBorder="1" applyAlignment="1">
      <alignment horizontal="center"/>
      <protection/>
    </xf>
    <xf numFmtId="175" fontId="9" fillId="0" borderId="0" xfId="38" applyNumberFormat="1" applyFont="1" applyBorder="1" applyAlignment="1">
      <alignment horizontal="center"/>
      <protection/>
    </xf>
    <xf numFmtId="176" fontId="10" fillId="0" borderId="2" xfId="38" applyNumberFormat="1" applyFont="1" applyBorder="1" applyAlignment="1">
      <alignment horizontal="center"/>
      <protection/>
    </xf>
    <xf numFmtId="3" fontId="10" fillId="0" borderId="2" xfId="38" applyNumberFormat="1" applyFont="1" applyBorder="1" applyAlignment="1">
      <alignment horizontal="center"/>
      <protection/>
    </xf>
    <xf numFmtId="175" fontId="10" fillId="0" borderId="3" xfId="38" applyNumberFormat="1" applyFont="1" applyBorder="1" applyAlignment="1">
      <alignment horizontal="center"/>
      <protection/>
    </xf>
    <xf numFmtId="0" fontId="10" fillId="0" borderId="4" xfId="38" applyFont="1" applyBorder="1">
      <alignment/>
      <protection/>
    </xf>
    <xf numFmtId="3" fontId="10" fillId="0" borderId="0" xfId="38" applyNumberFormat="1" applyFont="1" applyAlignment="1">
      <alignment horizontal="center"/>
      <protection/>
    </xf>
    <xf numFmtId="176" fontId="9" fillId="0" borderId="0" xfId="38" applyNumberFormat="1" applyFont="1" applyAlignment="1">
      <alignment horizontal="center"/>
      <protection/>
    </xf>
    <xf numFmtId="175" fontId="9" fillId="0" borderId="5" xfId="38" applyNumberFormat="1" applyFont="1" applyBorder="1" applyAlignment="1">
      <alignment horizontal="center"/>
      <protection/>
    </xf>
    <xf numFmtId="175" fontId="10" fillId="0" borderId="0" xfId="38" applyNumberFormat="1" applyFont="1" applyAlignment="1">
      <alignment horizontal="center"/>
      <protection/>
    </xf>
    <xf numFmtId="3" fontId="9" fillId="0" borderId="0" xfId="38" applyNumberFormat="1" applyFont="1" applyAlignment="1">
      <alignment horizontal="center"/>
      <protection/>
    </xf>
    <xf numFmtId="0" fontId="9" fillId="0" borderId="0" xfId="38" applyFont="1" applyAlignment="1">
      <alignment horizontal="right"/>
      <protection/>
    </xf>
    <xf numFmtId="176" fontId="8" fillId="0" borderId="0" xfId="38" applyNumberFormat="1" applyFont="1" applyAlignment="1">
      <alignment horizontal="center"/>
      <protection/>
    </xf>
    <xf numFmtId="175" fontId="8" fillId="0" borderId="0" xfId="38" applyNumberFormat="1" applyFont="1" applyAlignment="1">
      <alignment horizontal="center"/>
      <protection/>
    </xf>
    <xf numFmtId="0" fontId="10" fillId="0" borderId="1" xfId="38" applyFont="1" applyBorder="1">
      <alignment/>
      <protection/>
    </xf>
    <xf numFmtId="0" fontId="8" fillId="0" borderId="4" xfId="38" applyFont="1" applyBorder="1" applyAlignment="1">
      <alignment horizontal="right"/>
      <protection/>
    </xf>
    <xf numFmtId="0" fontId="10" fillId="0" borderId="0" xfId="38" applyFont="1" applyAlignment="1">
      <alignment horizontal="center"/>
      <protection/>
    </xf>
    <xf numFmtId="175" fontId="8" fillId="0" borderId="5" xfId="38" applyNumberFormat="1" applyFont="1" applyBorder="1" applyAlignment="1">
      <alignment horizontal="center"/>
      <protection/>
    </xf>
    <xf numFmtId="0" fontId="8" fillId="0" borderId="0" xfId="38" applyFont="1" applyBorder="1" applyAlignment="1">
      <alignment horizontal="right"/>
      <protection/>
    </xf>
    <xf numFmtId="0" fontId="9" fillId="0" borderId="6" xfId="38" applyFont="1" applyBorder="1" applyAlignment="1">
      <alignment horizontal="right"/>
      <protection/>
    </xf>
    <xf numFmtId="175" fontId="10" fillId="0" borderId="8" xfId="38" applyNumberFormat="1" applyFont="1" applyBorder="1" applyAlignment="1">
      <alignment horizontal="center"/>
      <protection/>
    </xf>
    <xf numFmtId="0" fontId="9" fillId="0" borderId="1" xfId="38" applyFont="1" applyBorder="1" applyAlignment="1">
      <alignment horizontal="right"/>
      <protection/>
    </xf>
    <xf numFmtId="176" fontId="9" fillId="0" borderId="2" xfId="38" applyNumberFormat="1" applyFont="1" applyBorder="1" applyAlignment="1">
      <alignment horizontal="center"/>
      <protection/>
    </xf>
    <xf numFmtId="3" fontId="9" fillId="0" borderId="2" xfId="38" applyNumberFormat="1" applyFont="1" applyBorder="1" applyAlignment="1">
      <alignment horizontal="center"/>
      <protection/>
    </xf>
    <xf numFmtId="3" fontId="8" fillId="0" borderId="0" xfId="38" applyNumberFormat="1" applyFont="1" applyAlignment="1">
      <alignment horizontal="center"/>
      <protection/>
    </xf>
    <xf numFmtId="0" fontId="8" fillId="0" borderId="6" xfId="38" applyFont="1" applyBorder="1" applyAlignment="1">
      <alignment horizontal="right"/>
      <protection/>
    </xf>
    <xf numFmtId="176" fontId="8" fillId="0" borderId="7" xfId="38" applyNumberFormat="1" applyFont="1" applyBorder="1" applyAlignment="1">
      <alignment horizontal="center"/>
      <protection/>
    </xf>
    <xf numFmtId="3" fontId="8" fillId="0" borderId="7" xfId="38" applyNumberFormat="1" applyFont="1" applyBorder="1" applyAlignment="1">
      <alignment horizontal="center"/>
      <protection/>
    </xf>
    <xf numFmtId="175" fontId="8" fillId="0" borderId="8" xfId="38" applyNumberFormat="1" applyFont="1" applyBorder="1" applyAlignment="1">
      <alignment horizontal="center"/>
      <protection/>
    </xf>
    <xf numFmtId="175" fontId="9" fillId="0" borderId="0" xfId="38" applyNumberFormat="1" applyFont="1" applyAlignment="1">
      <alignment horizontal="center"/>
      <protection/>
    </xf>
    <xf numFmtId="175" fontId="9" fillId="0" borderId="3" xfId="38" applyNumberFormat="1" applyFont="1" applyBorder="1" applyAlignment="1">
      <alignment horizontal="center"/>
      <protection/>
    </xf>
    <xf numFmtId="0" fontId="8" fillId="0" borderId="0" xfId="38" applyFont="1" applyAlignment="1">
      <alignment horizontal="center"/>
      <protection/>
    </xf>
    <xf numFmtId="0" fontId="10" fillId="0" borderId="6" xfId="38" applyFont="1" applyBorder="1">
      <alignment/>
      <protection/>
    </xf>
    <xf numFmtId="0" fontId="10" fillId="0" borderId="7" xfId="38" applyFont="1" applyBorder="1" applyAlignment="1">
      <alignment horizontal="center"/>
      <protection/>
    </xf>
    <xf numFmtId="0" fontId="10" fillId="0" borderId="0" xfId="38" applyFont="1" applyBorder="1">
      <alignment/>
      <protection/>
    </xf>
    <xf numFmtId="0" fontId="10" fillId="0" borderId="0" xfId="38" applyFont="1" applyBorder="1" applyAlignment="1">
      <alignment horizontal="center"/>
      <protection/>
    </xf>
    <xf numFmtId="175" fontId="10" fillId="0" borderId="0" xfId="38" applyNumberFormat="1" applyFont="1" applyBorder="1" applyAlignment="1">
      <alignment horizontal="center"/>
      <protection/>
    </xf>
    <xf numFmtId="176" fontId="8" fillId="0" borderId="0" xfId="38" applyNumberFormat="1" applyFont="1" applyBorder="1" applyAlignment="1">
      <alignment horizontal="center"/>
      <protection/>
    </xf>
    <xf numFmtId="3" fontId="8" fillId="0" borderId="0" xfId="38" applyNumberFormat="1" applyFont="1" applyBorder="1" applyAlignment="1">
      <alignment horizontal="center"/>
      <protection/>
    </xf>
    <xf numFmtId="175" fontId="8" fillId="0" borderId="0" xfId="38" applyNumberFormat="1" applyFont="1" applyBorder="1" applyAlignment="1">
      <alignment horizontal="center"/>
      <protection/>
    </xf>
    <xf numFmtId="0" fontId="8" fillId="0" borderId="1" xfId="38" applyFont="1" applyBorder="1" applyAlignment="1">
      <alignment horizontal="right"/>
      <protection/>
    </xf>
    <xf numFmtId="176" fontId="8" fillId="0" borderId="2" xfId="38" applyNumberFormat="1" applyFont="1" applyBorder="1" applyAlignment="1">
      <alignment horizontal="center"/>
      <protection/>
    </xf>
    <xf numFmtId="3" fontId="8" fillId="0" borderId="2" xfId="38" applyNumberFormat="1" applyFont="1" applyBorder="1" applyAlignment="1">
      <alignment horizontal="center"/>
      <protection/>
    </xf>
    <xf numFmtId="175" fontId="8" fillId="0" borderId="3" xfId="38" applyNumberFormat="1" applyFont="1" applyBorder="1" applyAlignment="1">
      <alignment horizontal="center"/>
      <protection/>
    </xf>
    <xf numFmtId="176" fontId="10" fillId="0" borderId="7" xfId="38" applyNumberFormat="1" applyFont="1" applyBorder="1" applyAlignment="1">
      <alignment horizontal="center"/>
      <protection/>
    </xf>
    <xf numFmtId="3" fontId="10" fillId="0" borderId="7" xfId="38" applyNumberFormat="1" applyFont="1" applyBorder="1" applyAlignment="1">
      <alignment horizontal="center"/>
      <protection/>
    </xf>
    <xf numFmtId="176" fontId="10" fillId="0" borderId="0" xfId="38" applyNumberFormat="1" applyFont="1" applyBorder="1" applyAlignment="1">
      <alignment horizontal="center"/>
      <protection/>
    </xf>
    <xf numFmtId="3" fontId="10" fillId="0" borderId="0" xfId="38" applyNumberFormat="1" applyFont="1" applyBorder="1" applyAlignment="1">
      <alignment horizontal="center"/>
      <protection/>
    </xf>
    <xf numFmtId="0" fontId="12" fillId="0" borderId="0" xfId="38" applyFont="1">
      <alignment/>
      <protection/>
    </xf>
    <xf numFmtId="0" fontId="10" fillId="0" borderId="0" xfId="38" applyFont="1" applyAlignment="1">
      <alignment horizontal="left"/>
      <protection/>
    </xf>
    <xf numFmtId="175" fontId="5" fillId="0" borderId="0" xfId="43" applyNumberFormat="1" applyFont="1" applyAlignment="1">
      <alignment horizontal="centerContinuous"/>
      <protection/>
    </xf>
    <xf numFmtId="0" fontId="10" fillId="0" borderId="0" xfId="43" applyFont="1" applyAlignment="1">
      <alignment/>
      <protection/>
    </xf>
    <xf numFmtId="3" fontId="7" fillId="0" borderId="0" xfId="43" applyNumberFormat="1" applyFont="1">
      <alignment/>
      <protection/>
    </xf>
    <xf numFmtId="3" fontId="7" fillId="0" borderId="0" xfId="43" applyNumberFormat="1" applyFont="1" applyAlignment="1">
      <alignment horizontal="center"/>
      <protection/>
    </xf>
    <xf numFmtId="0" fontId="7" fillId="0" borderId="0" xfId="43" applyNumberFormat="1" applyFont="1">
      <alignment/>
      <protection/>
    </xf>
    <xf numFmtId="0" fontId="10" fillId="0" borderId="0" xfId="43" applyFont="1">
      <alignment/>
      <protection/>
    </xf>
    <xf numFmtId="0" fontId="14" fillId="0" borderId="0" xfId="43" applyAlignment="1">
      <alignment horizontal="centerContinuous"/>
      <protection/>
    </xf>
    <xf numFmtId="0" fontId="15" fillId="0" borderId="0" xfId="43" applyFont="1" applyAlignment="1">
      <alignment horizontal="centerContinuous"/>
      <protection/>
    </xf>
    <xf numFmtId="0" fontId="10" fillId="0" borderId="0" xfId="43" applyFont="1" applyAlignment="1">
      <alignment horizontal="center"/>
      <protection/>
    </xf>
    <xf numFmtId="175" fontId="10" fillId="0" borderId="0" xfId="43" applyNumberFormat="1" applyFont="1">
      <alignment/>
      <protection/>
    </xf>
    <xf numFmtId="0" fontId="8" fillId="1" borderId="0" xfId="43" applyFont="1" applyFill="1" applyAlignment="1">
      <alignment horizontal="center"/>
      <protection/>
    </xf>
    <xf numFmtId="175" fontId="8" fillId="1" borderId="0" xfId="43" applyNumberFormat="1" applyFont="1" applyFill="1" applyAlignment="1">
      <alignment horizontal="center"/>
      <protection/>
    </xf>
    <xf numFmtId="0" fontId="8" fillId="0" borderId="0" xfId="43" applyFont="1" applyAlignment="1">
      <alignment/>
      <protection/>
    </xf>
    <xf numFmtId="0" fontId="8" fillId="0" borderId="0" xfId="43" applyFont="1" applyAlignment="1">
      <alignment horizontal="right"/>
      <protection/>
    </xf>
    <xf numFmtId="0" fontId="10" fillId="0" borderId="1" xfId="43" applyFont="1" applyBorder="1" applyAlignment="1">
      <alignment horizontal="right"/>
      <protection/>
    </xf>
    <xf numFmtId="176" fontId="10" fillId="0" borderId="2" xfId="43" applyNumberFormat="1" applyFont="1" applyBorder="1" applyAlignment="1">
      <alignment horizontal="right"/>
      <protection/>
    </xf>
    <xf numFmtId="3" fontId="10" fillId="0" borderId="2" xfId="43" applyNumberFormat="1" applyFont="1" applyBorder="1" applyAlignment="1">
      <alignment horizontal="right"/>
      <protection/>
    </xf>
    <xf numFmtId="175" fontId="10" fillId="0" borderId="3" xfId="43" applyNumberFormat="1" applyFont="1" applyBorder="1">
      <alignment/>
      <protection/>
    </xf>
    <xf numFmtId="0" fontId="10" fillId="0" borderId="0" xfId="43" applyFont="1" applyBorder="1" applyAlignment="1">
      <alignment/>
      <protection/>
    </xf>
    <xf numFmtId="0" fontId="10" fillId="0" borderId="4" xfId="43" applyFont="1" applyBorder="1" applyAlignment="1">
      <alignment horizontal="right"/>
      <protection/>
    </xf>
    <xf numFmtId="176" fontId="10" fillId="0" borderId="0" xfId="43" applyNumberFormat="1" applyFont="1" applyAlignment="1">
      <alignment horizontal="center"/>
      <protection/>
    </xf>
    <xf numFmtId="3" fontId="10" fillId="1" borderId="0" xfId="43" applyNumberFormat="1" applyFont="1" applyFill="1" applyAlignment="1">
      <alignment horizontal="center"/>
      <protection/>
    </xf>
    <xf numFmtId="175" fontId="10" fillId="0" borderId="5" xfId="43" applyNumberFormat="1" applyFont="1" applyBorder="1" applyAlignment="1">
      <alignment horizontal="center"/>
      <protection/>
    </xf>
    <xf numFmtId="0" fontId="10" fillId="0" borderId="6" xfId="43" applyFont="1" applyBorder="1" applyAlignment="1">
      <alignment horizontal="right"/>
      <protection/>
    </xf>
    <xf numFmtId="176" fontId="9" fillId="0" borderId="7" xfId="43" applyNumberFormat="1" applyFont="1" applyBorder="1" applyAlignment="1">
      <alignment horizontal="center"/>
      <protection/>
    </xf>
    <xf numFmtId="3" fontId="9" fillId="0" borderId="7" xfId="43" applyNumberFormat="1" applyFont="1" applyBorder="1" applyAlignment="1">
      <alignment horizontal="center"/>
      <protection/>
    </xf>
    <xf numFmtId="175" fontId="9" fillId="0" borderId="8" xfId="43" applyNumberFormat="1" applyFont="1" applyBorder="1" applyAlignment="1">
      <alignment horizontal="center"/>
      <protection/>
    </xf>
    <xf numFmtId="0" fontId="9" fillId="0" borderId="0" xfId="43" applyFont="1" applyBorder="1" applyAlignment="1">
      <alignment/>
      <protection/>
    </xf>
    <xf numFmtId="0" fontId="10" fillId="0" borderId="0" xfId="43" applyFont="1" applyBorder="1" applyAlignment="1">
      <alignment horizontal="right"/>
      <protection/>
    </xf>
    <xf numFmtId="176" fontId="9" fillId="0" borderId="0" xfId="43" applyNumberFormat="1" applyFont="1" applyBorder="1" applyAlignment="1">
      <alignment horizontal="center"/>
      <protection/>
    </xf>
    <xf numFmtId="3" fontId="9" fillId="0" borderId="0" xfId="43" applyNumberFormat="1" applyFont="1" applyBorder="1" applyAlignment="1">
      <alignment horizontal="center"/>
      <protection/>
    </xf>
    <xf numFmtId="175" fontId="9" fillId="0" borderId="0" xfId="43" applyNumberFormat="1" applyFont="1" applyBorder="1" applyAlignment="1">
      <alignment horizontal="center"/>
      <protection/>
    </xf>
    <xf numFmtId="176" fontId="9" fillId="0" borderId="2" xfId="43" applyNumberFormat="1" applyFont="1" applyBorder="1" applyAlignment="1">
      <alignment horizontal="center"/>
      <protection/>
    </xf>
    <xf numFmtId="3" fontId="9" fillId="0" borderId="2" xfId="43" applyNumberFormat="1" applyFont="1" applyBorder="1" applyAlignment="1">
      <alignment horizontal="center"/>
      <protection/>
    </xf>
    <xf numFmtId="175" fontId="9" fillId="0" borderId="3" xfId="43" applyNumberFormat="1" applyFont="1" applyBorder="1" applyAlignment="1">
      <alignment horizontal="center"/>
      <protection/>
    </xf>
    <xf numFmtId="176" fontId="10" fillId="0" borderId="0" xfId="43" applyNumberFormat="1" applyFont="1" applyBorder="1" applyAlignment="1">
      <alignment horizontal="center"/>
      <protection/>
    </xf>
    <xf numFmtId="3" fontId="10" fillId="1" borderId="0" xfId="43" applyNumberFormat="1" applyFont="1" applyFill="1" applyBorder="1" applyAlignment="1">
      <alignment horizontal="center"/>
      <protection/>
    </xf>
    <xf numFmtId="176" fontId="10" fillId="0" borderId="2" xfId="43" applyNumberFormat="1" applyFont="1" applyBorder="1" applyAlignment="1">
      <alignment horizontal="center"/>
      <protection/>
    </xf>
    <xf numFmtId="3" fontId="10" fillId="0" borderId="2" xfId="43" applyNumberFormat="1" applyFont="1" applyBorder="1" applyAlignment="1">
      <alignment horizontal="center"/>
      <protection/>
    </xf>
    <xf numFmtId="175" fontId="10" fillId="0" borderId="3" xfId="43" applyNumberFormat="1" applyFont="1" applyBorder="1" applyAlignment="1">
      <alignment horizontal="center"/>
      <protection/>
    </xf>
    <xf numFmtId="0" fontId="10" fillId="0" borderId="4" xfId="43" applyFont="1" applyBorder="1">
      <alignment/>
      <protection/>
    </xf>
    <xf numFmtId="3" fontId="10" fillId="0" borderId="0" xfId="43" applyNumberFormat="1" applyFont="1" applyAlignment="1">
      <alignment horizontal="center"/>
      <protection/>
    </xf>
    <xf numFmtId="176" fontId="9" fillId="0" borderId="0" xfId="43" applyNumberFormat="1" applyFont="1" applyAlignment="1">
      <alignment horizontal="center"/>
      <protection/>
    </xf>
    <xf numFmtId="175" fontId="9" fillId="0" borderId="5" xfId="43" applyNumberFormat="1" applyFont="1" applyBorder="1" applyAlignment="1">
      <alignment horizontal="center"/>
      <protection/>
    </xf>
    <xf numFmtId="175" fontId="10" fillId="0" borderId="0" xfId="43" applyNumberFormat="1" applyFont="1" applyAlignment="1">
      <alignment horizontal="center"/>
      <protection/>
    </xf>
    <xf numFmtId="3" fontId="9" fillId="0" borderId="0" xfId="43" applyNumberFormat="1" applyFont="1" applyAlignment="1">
      <alignment horizontal="center"/>
      <protection/>
    </xf>
    <xf numFmtId="0" fontId="9" fillId="0" borderId="0" xfId="43" applyFont="1" applyAlignment="1">
      <alignment horizontal="right"/>
      <protection/>
    </xf>
    <xf numFmtId="176" fontId="8" fillId="0" borderId="0" xfId="43" applyNumberFormat="1" applyFont="1" applyAlignment="1">
      <alignment horizontal="center"/>
      <protection/>
    </xf>
    <xf numFmtId="175" fontId="8" fillId="0" borderId="0" xfId="43" applyNumberFormat="1" applyFont="1" applyAlignment="1">
      <alignment horizontal="center"/>
      <protection/>
    </xf>
    <xf numFmtId="0" fontId="10" fillId="0" borderId="1" xfId="43" applyFont="1" applyBorder="1">
      <alignment/>
      <protection/>
    </xf>
    <xf numFmtId="0" fontId="8" fillId="0" borderId="4" xfId="43" applyFont="1" applyBorder="1" applyAlignment="1">
      <alignment horizontal="right"/>
      <protection/>
    </xf>
    <xf numFmtId="3" fontId="8" fillId="0" borderId="0" xfId="43" applyNumberFormat="1" applyFont="1" applyAlignment="1">
      <alignment horizontal="center"/>
      <protection/>
    </xf>
    <xf numFmtId="175" fontId="8" fillId="0" borderId="5" xfId="43" applyNumberFormat="1" applyFont="1" applyBorder="1" applyAlignment="1">
      <alignment horizontal="center"/>
      <protection/>
    </xf>
    <xf numFmtId="0" fontId="8" fillId="0" borderId="0" xfId="43" applyFont="1" applyBorder="1" applyAlignment="1">
      <alignment/>
      <protection/>
    </xf>
    <xf numFmtId="0" fontId="9" fillId="0" borderId="6" xfId="43" applyFont="1" applyBorder="1" applyAlignment="1">
      <alignment horizontal="right"/>
      <protection/>
    </xf>
    <xf numFmtId="175" fontId="10" fillId="0" borderId="8" xfId="43" applyNumberFormat="1" applyFont="1" applyBorder="1" applyAlignment="1">
      <alignment horizontal="center"/>
      <protection/>
    </xf>
    <xf numFmtId="0" fontId="9" fillId="0" borderId="1" xfId="43" applyFont="1" applyBorder="1" applyAlignment="1">
      <alignment horizontal="right"/>
      <protection/>
    </xf>
    <xf numFmtId="0" fontId="8" fillId="0" borderId="6" xfId="43" applyFont="1" applyBorder="1" applyAlignment="1">
      <alignment horizontal="right"/>
      <protection/>
    </xf>
    <xf numFmtId="176" fontId="8" fillId="0" borderId="7" xfId="43" applyNumberFormat="1" applyFont="1" applyBorder="1" applyAlignment="1">
      <alignment horizontal="center"/>
      <protection/>
    </xf>
    <xf numFmtId="3" fontId="8" fillId="0" borderId="7" xfId="43" applyNumberFormat="1" applyFont="1" applyBorder="1" applyAlignment="1">
      <alignment horizontal="center"/>
      <protection/>
    </xf>
    <xf numFmtId="175" fontId="8" fillId="0" borderId="8" xfId="43" applyNumberFormat="1" applyFont="1" applyBorder="1" applyAlignment="1">
      <alignment horizontal="center"/>
      <protection/>
    </xf>
    <xf numFmtId="0" fontId="10" fillId="0" borderId="0" xfId="43" applyFont="1" applyAlignment="1">
      <alignment horizontal="right"/>
      <protection/>
    </xf>
    <xf numFmtId="175" fontId="9" fillId="0" borderId="0" xfId="43" applyNumberFormat="1" applyFont="1" applyAlignment="1">
      <alignment horizontal="center"/>
      <protection/>
    </xf>
    <xf numFmtId="0" fontId="9" fillId="0" borderId="0" xfId="43" applyFont="1" applyAlignment="1">
      <alignment/>
      <protection/>
    </xf>
    <xf numFmtId="0" fontId="8" fillId="0" borderId="0" xfId="43" applyFont="1" applyAlignment="1">
      <alignment horizontal="center"/>
      <protection/>
    </xf>
    <xf numFmtId="0" fontId="10" fillId="0" borderId="6" xfId="43" applyFont="1" applyBorder="1">
      <alignment/>
      <protection/>
    </xf>
    <xf numFmtId="0" fontId="10" fillId="0" borderId="7" xfId="43" applyFont="1" applyBorder="1" applyAlignment="1">
      <alignment horizontal="center"/>
      <protection/>
    </xf>
    <xf numFmtId="0" fontId="10" fillId="0" borderId="0" xfId="43" applyFont="1" applyBorder="1">
      <alignment/>
      <protection/>
    </xf>
    <xf numFmtId="0" fontId="10" fillId="0" borderId="0" xfId="43" applyFont="1" applyBorder="1" applyAlignment="1">
      <alignment horizontal="center"/>
      <protection/>
    </xf>
    <xf numFmtId="175" fontId="10" fillId="0" borderId="0" xfId="43" applyNumberFormat="1" applyFont="1" applyBorder="1" applyAlignment="1">
      <alignment horizontal="center"/>
      <protection/>
    </xf>
    <xf numFmtId="176" fontId="8" fillId="0" borderId="0" xfId="43" applyNumberFormat="1" applyFont="1" applyBorder="1" applyAlignment="1">
      <alignment horizontal="center"/>
      <protection/>
    </xf>
    <xf numFmtId="0" fontId="12" fillId="0" borderId="0" xfId="43" applyFont="1">
      <alignment/>
      <protection/>
    </xf>
    <xf numFmtId="0" fontId="10" fillId="0" borderId="0" xfId="43" applyFont="1" applyAlignment="1">
      <alignment horizontal="left"/>
      <protection/>
    </xf>
    <xf numFmtId="175" fontId="5" fillId="0" borderId="0" xfId="40" applyNumberFormat="1" applyFont="1" applyAlignment="1">
      <alignment horizontal="centerContinuous"/>
      <protection/>
    </xf>
    <xf numFmtId="0" fontId="10" fillId="0" borderId="0" xfId="40" applyFont="1">
      <alignment/>
      <protection/>
    </xf>
    <xf numFmtId="0" fontId="14" fillId="0" borderId="0" xfId="40" applyAlignment="1">
      <alignment horizontal="centerContinuous"/>
      <protection/>
    </xf>
    <xf numFmtId="0" fontId="15" fillId="0" borderId="0" xfId="40" applyFont="1" applyAlignment="1">
      <alignment horizontal="centerContinuous"/>
      <protection/>
    </xf>
    <xf numFmtId="175" fontId="14" fillId="0" borderId="0" xfId="40" applyNumberFormat="1" applyAlignment="1">
      <alignment horizontal="centerContinuous"/>
      <protection/>
    </xf>
    <xf numFmtId="0" fontId="10" fillId="0" borderId="0" xfId="40" applyFont="1" applyAlignment="1">
      <alignment horizontal="left"/>
      <protection/>
    </xf>
    <xf numFmtId="0" fontId="10" fillId="0" borderId="0" xfId="40" applyFont="1" applyAlignment="1">
      <alignment horizontal="center"/>
      <protection/>
    </xf>
    <xf numFmtId="175" fontId="10" fillId="0" borderId="0" xfId="40" applyNumberFormat="1" applyFont="1" applyAlignment="1">
      <alignment horizontal="center"/>
      <protection/>
    </xf>
    <xf numFmtId="0" fontId="8" fillId="1" borderId="0" xfId="40" applyFont="1" applyFill="1" applyAlignment="1">
      <alignment horizontal="center"/>
      <protection/>
    </xf>
    <xf numFmtId="175" fontId="8" fillId="1" borderId="0" xfId="40" applyNumberFormat="1" applyFont="1" applyFill="1" applyAlignment="1">
      <alignment horizontal="center"/>
      <protection/>
    </xf>
    <xf numFmtId="0" fontId="8" fillId="1" borderId="0" xfId="40" applyFont="1" applyFill="1" applyAlignment="1">
      <alignment horizontal="left"/>
      <protection/>
    </xf>
    <xf numFmtId="0" fontId="8" fillId="0" borderId="0" xfId="40" applyFont="1" applyAlignment="1">
      <alignment horizontal="left"/>
      <protection/>
    </xf>
    <xf numFmtId="0" fontId="8" fillId="0" borderId="0" xfId="40" applyFont="1" applyAlignment="1">
      <alignment horizontal="center"/>
      <protection/>
    </xf>
    <xf numFmtId="175" fontId="8" fillId="0" borderId="0" xfId="40" applyNumberFormat="1" applyFont="1" applyAlignment="1">
      <alignment horizontal="center"/>
      <protection/>
    </xf>
    <xf numFmtId="0" fontId="10" fillId="0" borderId="1" xfId="40" applyFont="1" applyBorder="1" applyAlignment="1">
      <alignment horizontal="center"/>
      <protection/>
    </xf>
    <xf numFmtId="0" fontId="10" fillId="0" borderId="2" xfId="40" applyFont="1" applyBorder="1" applyAlignment="1">
      <alignment horizontal="center"/>
      <protection/>
    </xf>
    <xf numFmtId="175" fontId="10" fillId="0" borderId="3" xfId="40" applyNumberFormat="1" applyFont="1" applyBorder="1" applyAlignment="1">
      <alignment horizontal="center"/>
      <protection/>
    </xf>
    <xf numFmtId="0" fontId="10" fillId="0" borderId="4" xfId="40" applyFont="1" applyBorder="1" applyAlignment="1">
      <alignment horizontal="right"/>
      <protection/>
    </xf>
    <xf numFmtId="0" fontId="9" fillId="0" borderId="0" xfId="40" applyFont="1" applyBorder="1" applyAlignment="1">
      <alignment horizontal="center"/>
      <protection/>
    </xf>
    <xf numFmtId="175" fontId="9" fillId="0" borderId="5" xfId="40" applyNumberFormat="1" applyFont="1" applyBorder="1" applyAlignment="1">
      <alignment horizontal="center"/>
      <protection/>
    </xf>
    <xf numFmtId="3" fontId="10" fillId="0" borderId="0" xfId="40" applyNumberFormat="1" applyFont="1" applyBorder="1" applyAlignment="1">
      <alignment horizontal="center"/>
      <protection/>
    </xf>
    <xf numFmtId="3" fontId="10" fillId="1" borderId="0" xfId="40" applyNumberFormat="1" applyFont="1" applyFill="1" applyBorder="1" applyAlignment="1">
      <alignment horizontal="center"/>
      <protection/>
    </xf>
    <xf numFmtId="175" fontId="10" fillId="0" borderId="5" xfId="40" applyNumberFormat="1" applyFont="1" applyBorder="1" applyAlignment="1">
      <alignment horizontal="center"/>
      <protection/>
    </xf>
    <xf numFmtId="0" fontId="10" fillId="0" borderId="0" xfId="40" applyFont="1" applyBorder="1">
      <alignment/>
      <protection/>
    </xf>
    <xf numFmtId="0" fontId="10" fillId="0" borderId="6" xfId="40" applyFont="1" applyBorder="1" applyAlignment="1">
      <alignment horizontal="right"/>
      <protection/>
    </xf>
    <xf numFmtId="3" fontId="10" fillId="0" borderId="7" xfId="40" applyNumberFormat="1" applyFont="1" applyBorder="1" applyAlignment="1">
      <alignment horizontal="center"/>
      <protection/>
    </xf>
    <xf numFmtId="175" fontId="10" fillId="0" borderId="8" xfId="40" applyNumberFormat="1" applyFont="1" applyBorder="1" applyAlignment="1">
      <alignment horizontal="center"/>
      <protection/>
    </xf>
    <xf numFmtId="0" fontId="10" fillId="0" borderId="1" xfId="40" applyFont="1" applyBorder="1" applyAlignment="1">
      <alignment horizontal="right"/>
      <protection/>
    </xf>
    <xf numFmtId="3" fontId="10" fillId="0" borderId="2" xfId="40" applyNumberFormat="1" applyFont="1" applyBorder="1" applyAlignment="1">
      <alignment horizontal="center"/>
      <protection/>
    </xf>
    <xf numFmtId="0" fontId="14" fillId="0" borderId="0" xfId="40" applyBorder="1" applyAlignment="1">
      <alignment horizontal="center"/>
      <protection/>
    </xf>
    <xf numFmtId="175" fontId="14" fillId="0" borderId="5" xfId="40" applyNumberFormat="1" applyBorder="1" applyAlignment="1">
      <alignment horizontal="center"/>
      <protection/>
    </xf>
    <xf numFmtId="0" fontId="10" fillId="0" borderId="0" xfId="40" applyFont="1" applyBorder="1" applyAlignment="1">
      <alignment horizontal="right"/>
      <protection/>
    </xf>
    <xf numFmtId="175" fontId="10" fillId="0" borderId="0" xfId="40" applyNumberFormat="1" applyFont="1" applyBorder="1" applyAlignment="1">
      <alignment horizontal="center"/>
      <protection/>
    </xf>
    <xf numFmtId="0" fontId="10" fillId="0" borderId="0" xfId="40" applyFont="1" applyAlignment="1">
      <alignment horizontal="right"/>
      <protection/>
    </xf>
    <xf numFmtId="3" fontId="10" fillId="0" borderId="0" xfId="40" applyNumberFormat="1" applyFont="1" applyAlignment="1">
      <alignment horizontal="center"/>
      <protection/>
    </xf>
    <xf numFmtId="0" fontId="8" fillId="0" borderId="4" xfId="40" applyFont="1" applyFill="1" applyBorder="1" applyAlignment="1">
      <alignment horizontal="right"/>
      <protection/>
    </xf>
    <xf numFmtId="3" fontId="8" fillId="0" borderId="0" xfId="40" applyNumberFormat="1" applyFont="1" applyFill="1" applyBorder="1" applyAlignment="1">
      <alignment horizontal="center"/>
      <protection/>
    </xf>
    <xf numFmtId="175" fontId="8" fillId="0" borderId="5" xfId="40" applyNumberFormat="1" applyFont="1" applyFill="1" applyBorder="1" applyAlignment="1">
      <alignment horizontal="center"/>
      <protection/>
    </xf>
    <xf numFmtId="0" fontId="8" fillId="0" borderId="0" xfId="40" applyFont="1">
      <alignment/>
      <protection/>
    </xf>
    <xf numFmtId="0" fontId="11" fillId="0" borderId="0" xfId="40" applyFont="1">
      <alignment/>
      <protection/>
    </xf>
    <xf numFmtId="0" fontId="9" fillId="0" borderId="6" xfId="40" applyFont="1" applyFill="1" applyBorder="1">
      <alignment/>
      <protection/>
    </xf>
    <xf numFmtId="3" fontId="9" fillId="0" borderId="7" xfId="40" applyNumberFormat="1" applyFont="1" applyFill="1" applyBorder="1" applyAlignment="1">
      <alignment horizontal="center"/>
      <protection/>
    </xf>
    <xf numFmtId="175" fontId="9" fillId="0" borderId="8" xfId="40" applyNumberFormat="1" applyFont="1" applyFill="1" applyBorder="1" applyAlignment="1">
      <alignment horizontal="center"/>
      <protection/>
    </xf>
    <xf numFmtId="0" fontId="16" fillId="0" borderId="0" xfId="40" applyFont="1" applyAlignment="1">
      <alignment horizontal="left"/>
      <protection/>
    </xf>
    <xf numFmtId="0" fontId="12" fillId="0" borderId="0" xfId="40" applyFont="1">
      <alignment/>
      <protection/>
    </xf>
    <xf numFmtId="175" fontId="5" fillId="0" borderId="0" xfId="42" applyNumberFormat="1" applyFont="1" applyAlignment="1">
      <alignment horizontal="centerContinuous"/>
      <protection/>
    </xf>
    <xf numFmtId="0" fontId="6" fillId="0" borderId="0" xfId="42" applyFont="1" applyFill="1">
      <alignment/>
      <protection/>
    </xf>
    <xf numFmtId="0" fontId="6" fillId="0" borderId="0" xfId="42" applyFont="1">
      <alignment/>
      <protection/>
    </xf>
    <xf numFmtId="0" fontId="7" fillId="0" borderId="0" xfId="42" applyFont="1" applyAlignment="1">
      <alignment horizontal="centerContinuous"/>
      <protection/>
    </xf>
    <xf numFmtId="3" fontId="7" fillId="0" borderId="0" xfId="42" applyNumberFormat="1" applyFont="1" applyAlignment="1">
      <alignment horizontal="centerContinuous"/>
      <protection/>
    </xf>
    <xf numFmtId="0" fontId="6" fillId="0" borderId="0" xfId="42" applyFont="1" applyAlignment="1">
      <alignment horizontal="centerContinuous"/>
      <protection/>
    </xf>
    <xf numFmtId="0" fontId="4" fillId="0" borderId="0" xfId="42" applyAlignment="1">
      <alignment horizontal="centerContinuous"/>
      <protection/>
    </xf>
    <xf numFmtId="0" fontId="8" fillId="1" borderId="0" xfId="42" applyFont="1" applyFill="1" applyBorder="1" applyAlignment="1">
      <alignment horizontal="center"/>
      <protection/>
    </xf>
    <xf numFmtId="0" fontId="8" fillId="1" borderId="0" xfId="42" applyFont="1" applyFill="1" applyAlignment="1">
      <alignment horizontal="center"/>
      <protection/>
    </xf>
    <xf numFmtId="0" fontId="17" fillId="1" borderId="0" xfId="42" applyFont="1" applyFill="1">
      <alignment/>
      <protection/>
    </xf>
    <xf numFmtId="175" fontId="8" fillId="1" borderId="0" xfId="42" applyNumberFormat="1" applyFont="1" applyFill="1" applyBorder="1" applyAlignment="1">
      <alignment horizontal="center"/>
      <protection/>
    </xf>
    <xf numFmtId="0" fontId="9" fillId="0" borderId="0" xfId="42" applyFont="1" applyFill="1" applyBorder="1">
      <alignment/>
      <protection/>
    </xf>
    <xf numFmtId="0" fontId="9" fillId="1" borderId="0" xfId="42" applyFont="1" applyFill="1" applyBorder="1">
      <alignment/>
      <protection/>
    </xf>
    <xf numFmtId="3" fontId="8" fillId="1" borderId="0" xfId="42" applyNumberFormat="1" applyFont="1" applyFill="1" applyBorder="1" applyAlignment="1">
      <alignment horizontal="center"/>
      <protection/>
    </xf>
    <xf numFmtId="0" fontId="10" fillId="0" borderId="0" xfId="42" applyFont="1" applyAlignment="1">
      <alignment horizontal="center"/>
      <protection/>
    </xf>
    <xf numFmtId="3" fontId="10" fillId="0" borderId="0" xfId="42" applyNumberFormat="1" applyFont="1" applyAlignment="1">
      <alignment horizontal="center"/>
      <protection/>
    </xf>
    <xf numFmtId="175" fontId="10" fillId="0" borderId="0" xfId="42" applyNumberFormat="1" applyFont="1" applyAlignment="1">
      <alignment horizontal="center"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10" fillId="0" borderId="1" xfId="42" applyFont="1" applyBorder="1" applyAlignment="1">
      <alignment horizontal="center"/>
      <protection/>
    </xf>
    <xf numFmtId="0" fontId="10" fillId="0" borderId="2" xfId="42" applyFont="1" applyBorder="1" applyAlignment="1">
      <alignment horizontal="center"/>
      <protection/>
    </xf>
    <xf numFmtId="3" fontId="10" fillId="0" borderId="2" xfId="42" applyNumberFormat="1" applyFont="1" applyBorder="1" applyAlignment="1">
      <alignment horizontal="center"/>
      <protection/>
    </xf>
    <xf numFmtId="175" fontId="10" fillId="0" borderId="2" xfId="42" applyNumberFormat="1" applyFont="1" applyBorder="1" applyAlignment="1">
      <alignment horizontal="center"/>
      <protection/>
    </xf>
    <xf numFmtId="0" fontId="10" fillId="0" borderId="3" xfId="42" applyFont="1" applyBorder="1" applyAlignment="1">
      <alignment horizontal="center"/>
      <protection/>
    </xf>
    <xf numFmtId="0" fontId="10" fillId="0" borderId="0" xfId="42" applyFont="1" applyBorder="1" applyAlignment="1">
      <alignment horizontal="center"/>
      <protection/>
    </xf>
    <xf numFmtId="3" fontId="10" fillId="0" borderId="0" xfId="42" applyNumberFormat="1" applyFont="1" applyBorder="1" applyAlignment="1">
      <alignment horizontal="center"/>
      <protection/>
    </xf>
    <xf numFmtId="175" fontId="10" fillId="0" borderId="0" xfId="42" applyNumberFormat="1" applyFont="1" applyBorder="1" applyAlignment="1">
      <alignment horizontal="center"/>
      <protection/>
    </xf>
    <xf numFmtId="0" fontId="10" fillId="0" borderId="5" xfId="42" applyFont="1" applyBorder="1" applyAlignment="1">
      <alignment horizontal="center"/>
      <protection/>
    </xf>
    <xf numFmtId="0" fontId="10" fillId="1" borderId="0" xfId="42" applyFont="1" applyFill="1" applyBorder="1" applyAlignment="1">
      <alignment horizontal="center"/>
      <protection/>
    </xf>
    <xf numFmtId="0" fontId="10" fillId="0" borderId="6" xfId="42" applyFont="1" applyBorder="1" applyAlignment="1">
      <alignment horizontal="right"/>
      <protection/>
    </xf>
    <xf numFmtId="0" fontId="10" fillId="0" borderId="7" xfId="42" applyFont="1" applyBorder="1" applyAlignment="1">
      <alignment horizontal="center"/>
      <protection/>
    </xf>
    <xf numFmtId="3" fontId="10" fillId="0" borderId="7" xfId="42" applyNumberFormat="1" applyFont="1" applyBorder="1" applyAlignment="1">
      <alignment horizontal="center"/>
      <protection/>
    </xf>
    <xf numFmtId="175" fontId="10" fillId="0" borderId="7" xfId="42" applyNumberFormat="1" applyFont="1" applyBorder="1" applyAlignment="1">
      <alignment horizontal="center"/>
      <protection/>
    </xf>
    <xf numFmtId="0" fontId="10" fillId="0" borderId="8" xfId="42" applyFont="1" applyBorder="1" applyAlignment="1">
      <alignment horizontal="center"/>
      <protection/>
    </xf>
    <xf numFmtId="0" fontId="10" fillId="0" borderId="0" xfId="42" applyFont="1" applyBorder="1" applyAlignment="1">
      <alignment horizontal="right"/>
      <protection/>
    </xf>
    <xf numFmtId="0" fontId="8" fillId="0" borderId="0" xfId="42" applyFont="1" applyBorder="1" applyAlignment="1">
      <alignment horizontal="center"/>
      <protection/>
    </xf>
    <xf numFmtId="3" fontId="8" fillId="0" borderId="0" xfId="42" applyNumberFormat="1" applyFont="1" applyBorder="1" applyAlignment="1">
      <alignment horizontal="center"/>
      <protection/>
    </xf>
    <xf numFmtId="175" fontId="8" fillId="0" borderId="0" xfId="42" applyNumberFormat="1" applyFont="1" applyBorder="1" applyAlignment="1">
      <alignment horizontal="center"/>
      <protection/>
    </xf>
    <xf numFmtId="0" fontId="8" fillId="0" borderId="5" xfId="42" applyFont="1" applyBorder="1" applyAlignment="1">
      <alignment horizontal="center"/>
      <protection/>
    </xf>
    <xf numFmtId="0" fontId="8" fillId="0" borderId="0" xfId="42" applyFont="1" applyFill="1">
      <alignment/>
      <protection/>
    </xf>
    <xf numFmtId="0" fontId="8" fillId="0" borderId="0" xfId="42" applyFont="1">
      <alignment/>
      <protection/>
    </xf>
    <xf numFmtId="0" fontId="11" fillId="0" borderId="0" xfId="42" applyFont="1" applyBorder="1" applyAlignment="1">
      <alignment horizontal="center"/>
      <protection/>
    </xf>
    <xf numFmtId="3" fontId="11" fillId="0" borderId="0" xfId="42" applyNumberFormat="1" applyFont="1" applyBorder="1" applyAlignment="1">
      <alignment horizontal="center"/>
      <protection/>
    </xf>
    <xf numFmtId="175" fontId="11" fillId="0" borderId="0" xfId="42" applyNumberFormat="1" applyFont="1" applyBorder="1" applyAlignment="1">
      <alignment horizontal="center"/>
      <protection/>
    </xf>
    <xf numFmtId="0" fontId="11" fillId="0" borderId="5" xfId="42" applyFont="1" applyBorder="1" applyAlignment="1">
      <alignment horizontal="center"/>
      <protection/>
    </xf>
    <xf numFmtId="0" fontId="11" fillId="0" borderId="0" xfId="42" applyFont="1" applyFill="1">
      <alignment/>
      <protection/>
    </xf>
    <xf numFmtId="0" fontId="11" fillId="0" borderId="0" xfId="42" applyFont="1">
      <alignment/>
      <protection/>
    </xf>
    <xf numFmtId="0" fontId="10" fillId="0" borderId="6" xfId="42" applyFont="1" applyBorder="1" applyAlignment="1">
      <alignment horizontal="center"/>
      <protection/>
    </xf>
    <xf numFmtId="0" fontId="10" fillId="0" borderId="0" xfId="42" applyFont="1" applyAlignment="1">
      <alignment/>
      <protection/>
    </xf>
    <xf numFmtId="0" fontId="4" fillId="0" borderId="0" xfId="42">
      <alignment/>
      <protection/>
    </xf>
    <xf numFmtId="0" fontId="12" fillId="0" borderId="0" xfId="42" applyFont="1">
      <alignment/>
      <protection/>
    </xf>
    <xf numFmtId="0" fontId="7" fillId="0" borderId="0" xfId="42" applyFont="1" applyAlignment="1">
      <alignment horizontal="center"/>
      <protection/>
    </xf>
    <xf numFmtId="3" fontId="7" fillId="0" borderId="0" xfId="42" applyNumberFormat="1" applyFont="1" applyAlignment="1">
      <alignment horizontal="center"/>
      <protection/>
    </xf>
    <xf numFmtId="175" fontId="7" fillId="0" borderId="0" xfId="42" applyNumberFormat="1" applyFont="1" applyAlignment="1">
      <alignment horizontal="center"/>
      <protection/>
    </xf>
    <xf numFmtId="175" fontId="5" fillId="0" borderId="0" xfId="41" applyNumberFormat="1" applyFont="1" applyAlignment="1">
      <alignment horizontal="centerContinuous"/>
      <protection/>
    </xf>
    <xf numFmtId="0" fontId="6" fillId="0" borderId="0" xfId="41" applyFont="1">
      <alignment/>
      <protection/>
    </xf>
    <xf numFmtId="0" fontId="7" fillId="0" borderId="0" xfId="41" applyFont="1" applyAlignment="1">
      <alignment horizontal="centerContinuous"/>
      <protection/>
    </xf>
    <xf numFmtId="3" fontId="7" fillId="0" borderId="0" xfId="41" applyNumberFormat="1" applyFont="1" applyAlignment="1">
      <alignment horizontal="centerContinuous"/>
      <protection/>
    </xf>
    <xf numFmtId="0" fontId="6" fillId="0" borderId="0" xfId="41" applyFont="1" applyAlignment="1">
      <alignment horizontal="centerContinuous"/>
      <protection/>
    </xf>
    <xf numFmtId="0" fontId="4" fillId="0" borderId="0" xfId="41" applyAlignment="1">
      <alignment horizontal="centerContinuous"/>
      <protection/>
    </xf>
    <xf numFmtId="0" fontId="8" fillId="1" borderId="0" xfId="41" applyFont="1" applyFill="1" applyBorder="1" applyAlignment="1">
      <alignment horizontal="center"/>
      <protection/>
    </xf>
    <xf numFmtId="0" fontId="8" fillId="1" borderId="0" xfId="41" applyFont="1" applyFill="1" applyAlignment="1">
      <alignment horizontal="center"/>
      <protection/>
    </xf>
    <xf numFmtId="0" fontId="8" fillId="1" borderId="0" xfId="41" applyFont="1" applyFill="1">
      <alignment/>
      <protection/>
    </xf>
    <xf numFmtId="175" fontId="8" fillId="1" borderId="0" xfId="41" applyNumberFormat="1" applyFont="1" applyFill="1" applyBorder="1" applyAlignment="1">
      <alignment horizontal="center"/>
      <protection/>
    </xf>
    <xf numFmtId="0" fontId="9" fillId="1" borderId="0" xfId="41" applyFont="1" applyFill="1" applyBorder="1">
      <alignment/>
      <protection/>
    </xf>
    <xf numFmtId="3" fontId="8" fillId="1" borderId="0" xfId="41" applyNumberFormat="1" applyFont="1" applyFill="1" applyBorder="1" applyAlignment="1">
      <alignment horizontal="center"/>
      <protection/>
    </xf>
    <xf numFmtId="0" fontId="7" fillId="0" borderId="1" xfId="41" applyFont="1" applyBorder="1" applyAlignment="1">
      <alignment horizontal="center"/>
      <protection/>
    </xf>
    <xf numFmtId="0" fontId="7" fillId="0" borderId="2" xfId="41" applyFont="1" applyBorder="1" applyAlignment="1">
      <alignment horizontal="center"/>
      <protection/>
    </xf>
    <xf numFmtId="3" fontId="7" fillId="0" borderId="2" xfId="41" applyNumberFormat="1" applyFont="1" applyBorder="1" applyAlignment="1">
      <alignment horizontal="center"/>
      <protection/>
    </xf>
    <xf numFmtId="175" fontId="7" fillId="0" borderId="2" xfId="41" applyNumberFormat="1" applyFont="1" applyBorder="1" applyAlignment="1">
      <alignment horizontal="center"/>
      <protection/>
    </xf>
    <xf numFmtId="0" fontId="7" fillId="0" borderId="3" xfId="41" applyFont="1" applyBorder="1" applyAlignment="1">
      <alignment horizontal="center"/>
      <protection/>
    </xf>
    <xf numFmtId="0" fontId="10" fillId="0" borderId="0" xfId="41" applyFont="1" applyBorder="1" applyAlignment="1">
      <alignment horizontal="center"/>
      <protection/>
    </xf>
    <xf numFmtId="3" fontId="10" fillId="0" borderId="0" xfId="41" applyNumberFormat="1" applyFont="1" applyBorder="1" applyAlignment="1">
      <alignment horizontal="center"/>
      <protection/>
    </xf>
    <xf numFmtId="175" fontId="10" fillId="0" borderId="0" xfId="41" applyNumberFormat="1" applyFont="1" applyBorder="1" applyAlignment="1">
      <alignment horizontal="center"/>
      <protection/>
    </xf>
    <xf numFmtId="0" fontId="10" fillId="0" borderId="5" xfId="41" applyFont="1" applyBorder="1" applyAlignment="1">
      <alignment horizontal="center"/>
      <protection/>
    </xf>
    <xf numFmtId="0" fontId="10" fillId="0" borderId="0" xfId="41" applyFont="1">
      <alignment/>
      <protection/>
    </xf>
    <xf numFmtId="0" fontId="10" fillId="1" borderId="0" xfId="41" applyFont="1" applyFill="1" applyBorder="1" applyAlignment="1">
      <alignment horizontal="center"/>
      <protection/>
    </xf>
    <xf numFmtId="0" fontId="10" fillId="0" borderId="7" xfId="41" applyFont="1" applyBorder="1" applyAlignment="1">
      <alignment horizontal="center"/>
      <protection/>
    </xf>
    <xf numFmtId="3" fontId="10" fillId="0" borderId="7" xfId="41" applyNumberFormat="1" applyFont="1" applyBorder="1" applyAlignment="1">
      <alignment horizontal="center"/>
      <protection/>
    </xf>
    <xf numFmtId="175" fontId="10" fillId="0" borderId="7" xfId="41" applyNumberFormat="1" applyFont="1" applyBorder="1" applyAlignment="1">
      <alignment horizontal="center"/>
      <protection/>
    </xf>
    <xf numFmtId="0" fontId="10" fillId="0" borderId="8" xfId="41" applyFont="1" applyBorder="1" applyAlignment="1">
      <alignment horizontal="center"/>
      <protection/>
    </xf>
    <xf numFmtId="0" fontId="10" fillId="0" borderId="1" xfId="41" applyFont="1" applyBorder="1" applyAlignment="1">
      <alignment horizontal="center"/>
      <protection/>
    </xf>
    <xf numFmtId="0" fontId="10" fillId="0" borderId="2" xfId="41" applyFont="1" applyBorder="1" applyAlignment="1">
      <alignment horizontal="center"/>
      <protection/>
    </xf>
    <xf numFmtId="3" fontId="10" fillId="0" borderId="2" xfId="41" applyNumberFormat="1" applyFont="1" applyBorder="1" applyAlignment="1">
      <alignment horizontal="center"/>
      <protection/>
    </xf>
    <xf numFmtId="175" fontId="10" fillId="0" borderId="2" xfId="41" applyNumberFormat="1" applyFont="1" applyBorder="1" applyAlignment="1">
      <alignment horizontal="center"/>
      <protection/>
    </xf>
    <xf numFmtId="0" fontId="10" fillId="0" borderId="3" xfId="41" applyFont="1" applyBorder="1" applyAlignment="1">
      <alignment horizontal="center"/>
      <protection/>
    </xf>
    <xf numFmtId="0" fontId="8" fillId="0" borderId="0" xfId="41" applyFont="1" applyBorder="1" applyAlignment="1">
      <alignment horizontal="center"/>
      <protection/>
    </xf>
    <xf numFmtId="3" fontId="8" fillId="0" borderId="0" xfId="41" applyNumberFormat="1" applyFont="1" applyBorder="1" applyAlignment="1">
      <alignment horizontal="center"/>
      <protection/>
    </xf>
    <xf numFmtId="175" fontId="8" fillId="0" borderId="0" xfId="41" applyNumberFormat="1" applyFont="1" applyBorder="1" applyAlignment="1">
      <alignment horizontal="center"/>
      <protection/>
    </xf>
    <xf numFmtId="0" fontId="8" fillId="0" borderId="5" xfId="41" applyFont="1" applyBorder="1" applyAlignment="1">
      <alignment horizontal="center"/>
      <protection/>
    </xf>
    <xf numFmtId="0" fontId="8" fillId="0" borderId="0" xfId="41" applyFont="1">
      <alignment/>
      <protection/>
    </xf>
    <xf numFmtId="0" fontId="18" fillId="0" borderId="0" xfId="41" applyFont="1" applyBorder="1" applyAlignment="1">
      <alignment horizontal="center"/>
      <protection/>
    </xf>
    <xf numFmtId="3" fontId="18" fillId="0" borderId="0" xfId="41" applyNumberFormat="1" applyFont="1" applyBorder="1" applyAlignment="1">
      <alignment horizontal="center"/>
      <protection/>
    </xf>
    <xf numFmtId="175" fontId="18" fillId="0" borderId="0" xfId="41" applyNumberFormat="1" applyFont="1" applyBorder="1" applyAlignment="1">
      <alignment horizontal="center"/>
      <protection/>
    </xf>
    <xf numFmtId="0" fontId="18" fillId="0" borderId="5" xfId="41" applyFont="1" applyBorder="1" applyAlignment="1">
      <alignment horizontal="center"/>
      <protection/>
    </xf>
    <xf numFmtId="0" fontId="11" fillId="0" borderId="0" xfId="41" applyFont="1">
      <alignment/>
      <protection/>
    </xf>
    <xf numFmtId="0" fontId="8" fillId="0" borderId="6" xfId="41" applyFont="1" applyBorder="1" applyAlignment="1">
      <alignment horizontal="center"/>
      <protection/>
    </xf>
    <xf numFmtId="0" fontId="18" fillId="0" borderId="7" xfId="41" applyFont="1" applyBorder="1" applyAlignment="1">
      <alignment horizontal="center"/>
      <protection/>
    </xf>
    <xf numFmtId="3" fontId="18" fillId="0" borderId="7" xfId="41" applyNumberFormat="1" applyFont="1" applyBorder="1" applyAlignment="1">
      <alignment horizontal="center"/>
      <protection/>
    </xf>
    <xf numFmtId="175" fontId="18" fillId="0" borderId="7" xfId="41" applyNumberFormat="1" applyFont="1" applyBorder="1" applyAlignment="1">
      <alignment horizontal="center"/>
      <protection/>
    </xf>
    <xf numFmtId="0" fontId="18" fillId="0" borderId="8" xfId="41" applyFont="1" applyBorder="1" applyAlignment="1">
      <alignment horizontal="center"/>
      <protection/>
    </xf>
    <xf numFmtId="0" fontId="7" fillId="0" borderId="0" xfId="41" applyFont="1" applyAlignment="1">
      <alignment horizontal="center"/>
      <protection/>
    </xf>
    <xf numFmtId="0" fontId="4" fillId="0" borderId="0" xfId="41">
      <alignment/>
      <protection/>
    </xf>
    <xf numFmtId="0" fontId="1" fillId="0" borderId="0" xfId="41" applyFont="1">
      <alignment/>
      <protection/>
    </xf>
    <xf numFmtId="0" fontId="12" fillId="0" borderId="0" xfId="41" applyFont="1">
      <alignment/>
      <protection/>
    </xf>
    <xf numFmtId="3" fontId="7" fillId="0" borderId="0" xfId="41" applyNumberFormat="1" applyFont="1" applyAlignment="1">
      <alignment horizontal="center"/>
      <protection/>
    </xf>
    <xf numFmtId="175" fontId="7" fillId="0" borderId="0" xfId="41" applyNumberFormat="1" applyFont="1" applyAlignment="1">
      <alignment horizontal="center"/>
      <protection/>
    </xf>
    <xf numFmtId="0" fontId="10" fillId="0" borderId="0" xfId="41" applyFont="1" applyAlignment="1">
      <alignment horizontal="left"/>
      <protection/>
    </xf>
    <xf numFmtId="0" fontId="6" fillId="0" borderId="0" xfId="41" applyFont="1" applyAlignment="1">
      <alignment horizontal="left"/>
      <protection/>
    </xf>
    <xf numFmtId="0" fontId="8" fillId="0" borderId="0" xfId="43" applyFont="1" applyBorder="1" applyAlignment="1">
      <alignment horizontal="right"/>
      <protection/>
    </xf>
    <xf numFmtId="3" fontId="8" fillId="0" borderId="0" xfId="43" applyNumberFormat="1" applyFont="1" applyBorder="1" applyAlignment="1">
      <alignment horizontal="center"/>
      <protection/>
    </xf>
    <xf numFmtId="175" fontId="8" fillId="0" borderId="0" xfId="43" applyNumberFormat="1" applyFont="1" applyBorder="1" applyAlignment="1">
      <alignment horizontal="center"/>
      <protection/>
    </xf>
    <xf numFmtId="3" fontId="10" fillId="0" borderId="0" xfId="40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5" fontId="2" fillId="0" borderId="3" xfId="0" applyNumberFormat="1" applyFont="1" applyBorder="1" applyAlignment="1">
      <alignment/>
    </xf>
    <xf numFmtId="175" fontId="0" fillId="0" borderId="0" xfId="0" applyNumberFormat="1" applyAlignment="1">
      <alignment/>
    </xf>
    <xf numFmtId="0" fontId="6" fillId="0" borderId="0" xfId="41" applyFont="1" applyFill="1">
      <alignment/>
      <protection/>
    </xf>
    <xf numFmtId="0" fontId="9" fillId="0" borderId="0" xfId="41" applyFont="1" applyFill="1" applyBorder="1">
      <alignment/>
      <protection/>
    </xf>
    <xf numFmtId="0" fontId="10" fillId="0" borderId="0" xfId="41" applyFont="1" applyFill="1">
      <alignment/>
      <protection/>
    </xf>
    <xf numFmtId="0" fontId="10" fillId="0" borderId="0" xfId="38" applyFont="1" applyAlignment="1">
      <alignment horizontal="centerContinuous"/>
      <protection/>
    </xf>
    <xf numFmtId="3" fontId="7" fillId="0" borderId="0" xfId="38" applyNumberFormat="1" applyFont="1" applyAlignment="1">
      <alignment horizontal="centerContinuous"/>
      <protection/>
    </xf>
    <xf numFmtId="0" fontId="5" fillId="0" borderId="0" xfId="40" applyFont="1" applyAlignment="1">
      <alignment horizontal="centerContinuous"/>
      <protection/>
    </xf>
    <xf numFmtId="0" fontId="8" fillId="0" borderId="0" xfId="40" applyFont="1" applyFill="1" applyBorder="1" applyAlignment="1">
      <alignment horizontal="left"/>
      <protection/>
    </xf>
    <xf numFmtId="0" fontId="10" fillId="0" borderId="4" xfId="0" applyFont="1" applyBorder="1" applyAlignment="1">
      <alignment horizontal="right"/>
    </xf>
    <xf numFmtId="0" fontId="10" fillId="0" borderId="4" xfId="44" applyFont="1" applyBorder="1" applyAlignment="1">
      <alignment horizontal="right"/>
      <protection/>
    </xf>
    <xf numFmtId="3" fontId="10" fillId="0" borderId="0" xfId="40" applyNumberFormat="1" applyFont="1" applyFill="1" applyBorder="1" applyAlignment="1">
      <alignment horizontal="center"/>
      <protection/>
    </xf>
    <xf numFmtId="175" fontId="10" fillId="0" borderId="5" xfId="40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right"/>
    </xf>
    <xf numFmtId="0" fontId="9" fillId="0" borderId="0" xfId="38" applyFont="1" applyBorder="1" applyAlignment="1">
      <alignment horizontal="right"/>
      <protection/>
    </xf>
    <xf numFmtId="176" fontId="8" fillId="0" borderId="0" xfId="38" applyNumberFormat="1" applyFont="1" applyBorder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8" fillId="1" borderId="0" xfId="0" applyFont="1" applyFill="1" applyAlignment="1">
      <alignment horizontal="center"/>
    </xf>
    <xf numFmtId="175" fontId="8" fillId="1" borderId="0" xfId="0" applyNumberFormat="1" applyFont="1" applyFill="1" applyAlignment="1">
      <alignment horizontal="center"/>
    </xf>
    <xf numFmtId="175" fontId="10" fillId="1" borderId="0" xfId="0" applyNumberFormat="1" applyFont="1" applyFill="1" applyAlignment="1">
      <alignment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1" borderId="0" xfId="0" applyFont="1" applyFill="1" applyBorder="1" applyAlignment="1">
      <alignment horizontal="center"/>
    </xf>
    <xf numFmtId="175" fontId="10" fillId="0" borderId="5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175" fontId="10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5" fontId="10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175" fontId="10" fillId="0" borderId="3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175" fontId="8" fillId="0" borderId="8" xfId="0" applyNumberFormat="1" applyFont="1" applyBorder="1" applyAlignment="1">
      <alignment horizontal="center"/>
    </xf>
    <xf numFmtId="175" fontId="10" fillId="0" borderId="5" xfId="0" applyNumberFormat="1" applyFont="1" applyBorder="1" applyAlignment="1">
      <alignment/>
    </xf>
    <xf numFmtId="0" fontId="12" fillId="0" borderId="0" xfId="36" applyFont="1">
      <alignment/>
      <protection/>
    </xf>
    <xf numFmtId="0" fontId="10" fillId="0" borderId="0" xfId="35" applyFont="1" applyAlignment="1">
      <alignment horizontal="center"/>
      <protection/>
    </xf>
    <xf numFmtId="175" fontId="10" fillId="0" borderId="0" xfId="35" applyNumberFormat="1" applyFont="1" applyAlignment="1">
      <alignment horizontal="center"/>
      <protection/>
    </xf>
    <xf numFmtId="3" fontId="7" fillId="0" borderId="0" xfId="35" applyNumberFormat="1" applyFont="1">
      <alignment/>
      <protection/>
    </xf>
    <xf numFmtId="3" fontId="7" fillId="0" borderId="0" xfId="35" applyNumberFormat="1" applyFont="1" applyAlignment="1">
      <alignment horizontal="center"/>
      <protection/>
    </xf>
    <xf numFmtId="0" fontId="7" fillId="0" borderId="0" xfId="35" applyNumberFormat="1" applyFont="1">
      <alignment/>
      <protection/>
    </xf>
    <xf numFmtId="0" fontId="10" fillId="0" borderId="0" xfId="35" applyFont="1" applyAlignment="1">
      <alignment horizontal="left"/>
      <protection/>
    </xf>
    <xf numFmtId="0" fontId="10" fillId="0" borderId="0" xfId="35" applyFont="1">
      <alignment/>
      <protection/>
    </xf>
    <xf numFmtId="175" fontId="8" fillId="0" borderId="0" xfId="38" applyNumberFormat="1" applyFont="1" applyBorder="1" applyAlignment="1">
      <alignment horizontal="center"/>
      <protection/>
    </xf>
    <xf numFmtId="175" fontId="14" fillId="0" borderId="0" xfId="38" applyNumberFormat="1" applyAlignment="1">
      <alignment horizontal="centerContinuous"/>
      <protection/>
    </xf>
    <xf numFmtId="0" fontId="20" fillId="0" borderId="0" xfId="0" applyFont="1" applyAlignment="1">
      <alignment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176" fontId="10" fillId="0" borderId="0" xfId="43" applyNumberFormat="1" applyFont="1" applyBorder="1" applyAlignment="1" applyProtection="1">
      <alignment horizontal="center"/>
      <protection locked="0"/>
    </xf>
    <xf numFmtId="3" fontId="10" fillId="0" borderId="0" xfId="43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7" xfId="38" applyFont="1" applyBorder="1" applyAlignment="1">
      <alignment horizontal="right"/>
      <protection/>
    </xf>
    <xf numFmtId="175" fontId="9" fillId="0" borderId="7" xfId="38" applyNumberFormat="1" applyFont="1" applyBorder="1" applyAlignment="1">
      <alignment horizontal="center"/>
      <protection/>
    </xf>
    <xf numFmtId="0" fontId="0" fillId="0" borderId="6" xfId="0" applyBorder="1" applyAlignment="1">
      <alignment horizontal="right"/>
    </xf>
    <xf numFmtId="0" fontId="10" fillId="0" borderId="0" xfId="43" applyFont="1" applyBorder="1" applyAlignment="1" applyProtection="1">
      <alignment horizontal="right"/>
      <protection locked="0"/>
    </xf>
    <xf numFmtId="175" fontId="10" fillId="0" borderId="0" xfId="43" applyNumberFormat="1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0" fillId="0" borderId="6" xfId="0" applyFont="1" applyBorder="1" applyAlignment="1">
      <alignment horizontal="right"/>
    </xf>
    <xf numFmtId="3" fontId="10" fillId="0" borderId="7" xfId="40" applyNumberFormat="1" applyFont="1" applyFill="1" applyBorder="1" applyAlignment="1">
      <alignment horizontal="center"/>
      <protection/>
    </xf>
    <xf numFmtId="0" fontId="10" fillId="0" borderId="4" xfId="42" applyFont="1" applyBorder="1" applyAlignment="1">
      <alignment horizontal="center"/>
      <protection/>
    </xf>
    <xf numFmtId="0" fontId="8" fillId="0" borderId="4" xfId="42" applyFont="1" applyBorder="1" applyAlignment="1">
      <alignment horizontal="center"/>
      <protection/>
    </xf>
    <xf numFmtId="0" fontId="10" fillId="0" borderId="4" xfId="41" applyFont="1" applyBorder="1" applyAlignment="1">
      <alignment horizontal="center"/>
      <protection/>
    </xf>
    <xf numFmtId="0" fontId="10" fillId="0" borderId="6" xfId="41" applyFont="1" applyBorder="1" applyAlignment="1">
      <alignment horizontal="center"/>
      <protection/>
    </xf>
    <xf numFmtId="0" fontId="8" fillId="0" borderId="4" xfId="41" applyFont="1" applyBorder="1" applyAlignment="1">
      <alignment horizontal="center"/>
      <protection/>
    </xf>
    <xf numFmtId="0" fontId="10" fillId="0" borderId="4" xfId="0" applyFont="1" applyBorder="1" applyAlignment="1">
      <alignment horizontal="center"/>
    </xf>
    <xf numFmtId="176" fontId="10" fillId="1" borderId="0" xfId="43" applyNumberFormat="1" applyFont="1" applyFill="1" applyAlignment="1">
      <alignment horizontal="center"/>
      <protection/>
    </xf>
    <xf numFmtId="176" fontId="10" fillId="0" borderId="0" xfId="43" applyNumberFormat="1" applyFont="1" applyFill="1" applyAlignment="1">
      <alignment horizontal="center"/>
      <protection/>
    </xf>
    <xf numFmtId="0" fontId="5" fillId="0" borderId="0" xfId="38" applyFont="1" applyAlignment="1">
      <alignment/>
      <protection/>
    </xf>
    <xf numFmtId="0" fontId="10" fillId="0" borderId="4" xfId="43" applyFont="1" applyBorder="1" applyAlignment="1">
      <alignment horizontal="left"/>
      <protection/>
    </xf>
    <xf numFmtId="0" fontId="8" fillId="0" borderId="1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2" fillId="0" borderId="0" xfId="37" applyFont="1">
      <alignment/>
      <protection/>
    </xf>
  </cellXfs>
  <cellStyles count="32">
    <cellStyle name="Normal" xfId="0"/>
    <cellStyle name="Comma" xfId="15"/>
    <cellStyle name="Comma [0]" xfId="16"/>
    <cellStyle name="Comma [0]_home province" xfId="17"/>
    <cellStyle name="Comma_home province" xfId="18"/>
    <cellStyle name="Comma_PDFAFFIL" xfId="19"/>
    <cellStyle name="Comma_PDFCOM" xfId="20"/>
    <cellStyle name="Comma_PDFDISC" xfId="21"/>
    <cellStyle name="Comma_PDFGENDR" xfId="22"/>
    <cellStyle name="Comma_PDFLANG" xfId="23"/>
    <cellStyle name="Comma_PDFTENUR" xfId="24"/>
    <cellStyle name="Currency" xfId="25"/>
    <cellStyle name="Currency [0]" xfId="26"/>
    <cellStyle name="Currency [0]_home province" xfId="27"/>
    <cellStyle name="Currency_home province" xfId="28"/>
    <cellStyle name="Currency_PDFAFFIL" xfId="29"/>
    <cellStyle name="Currency_PDFCOM" xfId="30"/>
    <cellStyle name="Currency_PDFDISC" xfId="31"/>
    <cellStyle name="Currency_PDFGENDR" xfId="32"/>
    <cellStyle name="Currency_PDFLANG" xfId="33"/>
    <cellStyle name="Currency_PDFTENUR" xfId="34"/>
    <cellStyle name="Normal_DFAFFIL" xfId="35"/>
    <cellStyle name="Normal_DFAWARD" xfId="36"/>
    <cellStyle name="Normal_DFYEARIN" xfId="37"/>
    <cellStyle name="Normal_PDFAFFIL" xfId="38"/>
    <cellStyle name="Normal_PDFCOM" xfId="39"/>
    <cellStyle name="Normal_PDFDISC" xfId="40"/>
    <cellStyle name="Normal_PDFGENDR" xfId="41"/>
    <cellStyle name="Normal_PDFLANG" xfId="42"/>
    <cellStyle name="Normal_PDFTENUR" xfId="43"/>
    <cellStyle name="Normal_S3DISC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EVAL\ROBBYN\STATISTI\GUIDES\1997_98\FINAL\POST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EVAL\ROBBYN\STATISTI\POSTDOC\98_RES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ittee"/>
      <sheetName val="univ_aff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ittee"/>
      <sheetName val="univ_aff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44" customWidth="1"/>
    <col min="2" max="2" width="15.7109375" style="43" customWidth="1"/>
    <col min="3" max="3" width="15.7109375" style="44" customWidth="1"/>
    <col min="4" max="4" width="15.7109375" style="45" customWidth="1"/>
    <col min="5" max="16384" width="9.140625" style="2" customWidth="1"/>
  </cols>
  <sheetData>
    <row r="1" spans="1:4" ht="15.75">
      <c r="A1" s="1" t="s">
        <v>0</v>
      </c>
      <c r="B1" s="3"/>
      <c r="C1" s="4"/>
      <c r="D1" s="5"/>
    </row>
    <row r="2" spans="1:4" ht="15.75">
      <c r="A2" s="1" t="s">
        <v>1</v>
      </c>
      <c r="B2" s="3"/>
      <c r="C2" s="4"/>
      <c r="D2" s="5"/>
    </row>
    <row r="3" spans="1:4" ht="15.75">
      <c r="A3" s="1" t="s">
        <v>2</v>
      </c>
      <c r="B3" s="3"/>
      <c r="C3" s="4"/>
      <c r="D3" s="5"/>
    </row>
    <row r="4" spans="1:4" ht="15.75">
      <c r="A4" s="1" t="s">
        <v>3</v>
      </c>
      <c r="B4" s="3"/>
      <c r="C4" s="4"/>
      <c r="D4" s="5"/>
    </row>
    <row r="5" spans="1:4" ht="15.75">
      <c r="A5" s="1" t="s">
        <v>4</v>
      </c>
      <c r="B5" s="3"/>
      <c r="C5" s="4"/>
      <c r="D5" s="5"/>
    </row>
    <row r="7" spans="1:4" s="9" customFormat="1" ht="13.5">
      <c r="A7" s="6" t="s">
        <v>5</v>
      </c>
      <c r="B7" s="7" t="s">
        <v>6</v>
      </c>
      <c r="C7" s="7" t="s">
        <v>7</v>
      </c>
      <c r="D7" s="8" t="s">
        <v>8</v>
      </c>
    </row>
    <row r="8" spans="1:4" s="9" customFormat="1" ht="13.5">
      <c r="A8" s="6" t="s">
        <v>9</v>
      </c>
      <c r="B8" s="10" t="s">
        <v>10</v>
      </c>
      <c r="C8" s="6" t="s">
        <v>11</v>
      </c>
      <c r="D8" s="8" t="s">
        <v>12</v>
      </c>
    </row>
    <row r="9" spans="1:4" s="9" customFormat="1" ht="13.5">
      <c r="A9" s="6"/>
      <c r="B9" s="10"/>
      <c r="C9" s="6"/>
      <c r="D9" s="8"/>
    </row>
    <row r="10" spans="1:4" s="14" customFormat="1" ht="12.75">
      <c r="A10" s="11"/>
      <c r="B10" s="12"/>
      <c r="C10" s="11"/>
      <c r="D10" s="13"/>
    </row>
    <row r="11" spans="1:4" s="14" customFormat="1" ht="12.75">
      <c r="A11" s="15"/>
      <c r="B11" s="16"/>
      <c r="C11" s="17"/>
      <c r="D11" s="18"/>
    </row>
    <row r="12" spans="1:4" s="14" customFormat="1" ht="12.75">
      <c r="A12" s="19">
        <v>1</v>
      </c>
      <c r="B12" s="20"/>
      <c r="C12" s="21"/>
      <c r="D12" s="22"/>
    </row>
    <row r="13" spans="1:7" s="14" customFormat="1" ht="12.75">
      <c r="A13" s="19" t="s">
        <v>13</v>
      </c>
      <c r="B13" s="20">
        <v>231</v>
      </c>
      <c r="C13" s="23">
        <v>65</v>
      </c>
      <c r="D13" s="22">
        <f>SUM(C13/B13)</f>
        <v>0.2813852813852814</v>
      </c>
      <c r="E13" s="24"/>
      <c r="F13" s="24"/>
      <c r="G13" s="24"/>
    </row>
    <row r="14" spans="1:7" s="14" customFormat="1" ht="12.75">
      <c r="A14" s="19" t="s">
        <v>14</v>
      </c>
      <c r="B14" s="20"/>
      <c r="C14" s="21"/>
      <c r="D14" s="22"/>
      <c r="E14" s="24"/>
      <c r="F14" s="24"/>
      <c r="G14" s="24"/>
    </row>
    <row r="15" spans="1:7" s="14" customFormat="1" ht="12.75">
      <c r="A15" s="19"/>
      <c r="B15" s="20"/>
      <c r="C15" s="21"/>
      <c r="D15" s="22"/>
      <c r="E15" s="24"/>
      <c r="F15" s="24"/>
      <c r="G15" s="24"/>
    </row>
    <row r="16" spans="1:7" s="14" customFormat="1" ht="12.75">
      <c r="A16" s="19">
        <v>2</v>
      </c>
      <c r="B16" s="20"/>
      <c r="C16" s="21"/>
      <c r="D16" s="22"/>
      <c r="E16" s="24"/>
      <c r="F16" s="25"/>
      <c r="G16" s="25"/>
    </row>
    <row r="17" spans="1:4" s="14" customFormat="1" ht="12.75">
      <c r="A17" s="19" t="s">
        <v>15</v>
      </c>
      <c r="B17" s="20">
        <v>257</v>
      </c>
      <c r="C17" s="23">
        <v>72</v>
      </c>
      <c r="D17" s="22">
        <f>SUM(C17/B17)</f>
        <v>0.2801556420233463</v>
      </c>
    </row>
    <row r="18" spans="1:4" s="14" customFormat="1" ht="12.75">
      <c r="A18" s="19" t="s">
        <v>16</v>
      </c>
      <c r="B18" s="20"/>
      <c r="C18" s="21"/>
      <c r="D18" s="22"/>
    </row>
    <row r="19" spans="1:4" s="14" customFormat="1" ht="12.75">
      <c r="A19" s="26"/>
      <c r="B19" s="27"/>
      <c r="C19" s="28"/>
      <c r="D19" s="29"/>
    </row>
    <row r="20" spans="1:4" s="14" customFormat="1" ht="12.75">
      <c r="A20" s="30"/>
      <c r="B20" s="20"/>
      <c r="C20" s="21"/>
      <c r="D20" s="31"/>
    </row>
    <row r="21" spans="1:4" s="14" customFormat="1" ht="12.75">
      <c r="A21" s="15"/>
      <c r="B21" s="16"/>
      <c r="C21" s="17"/>
      <c r="D21" s="18"/>
    </row>
    <row r="22" spans="1:4" s="36" customFormat="1" ht="13.5">
      <c r="A22" s="32" t="s">
        <v>17</v>
      </c>
      <c r="B22" s="33">
        <f>SUM(B13:B17)</f>
        <v>488</v>
      </c>
      <c r="C22" s="34">
        <f>SUM(C13:C21)</f>
        <v>137</v>
      </c>
      <c r="D22" s="35">
        <f>SUM(C22/B22)</f>
        <v>0.2807377049180328</v>
      </c>
    </row>
    <row r="23" spans="1:4" s="40" customFormat="1" ht="13.5">
      <c r="A23" s="32" t="s">
        <v>18</v>
      </c>
      <c r="B23" s="37"/>
      <c r="C23" s="38"/>
      <c r="D23" s="39"/>
    </row>
    <row r="24" spans="1:4" s="14" customFormat="1" ht="12.75">
      <c r="A24" s="41"/>
      <c r="B24" s="27"/>
      <c r="C24" s="28"/>
      <c r="D24" s="29"/>
    </row>
    <row r="25" spans="1:4" s="14" customFormat="1" ht="12.75">
      <c r="A25" s="11"/>
      <c r="B25" s="12"/>
      <c r="C25" s="11"/>
      <c r="D25" s="13"/>
    </row>
    <row r="26" spans="1:4" s="14" customFormat="1" ht="12.75">
      <c r="A26" s="11"/>
      <c r="B26" s="12"/>
      <c r="C26" s="11"/>
      <c r="D26" s="13"/>
    </row>
    <row r="28" ht="15.75">
      <c r="A28" s="42" t="s">
        <v>19</v>
      </c>
    </row>
    <row r="29" ht="15.75">
      <c r="A29" s="444" t="s">
        <v>717</v>
      </c>
    </row>
    <row r="30" ht="15.75">
      <c r="A30" s="42"/>
    </row>
    <row r="31" spans="1:15" s="411" customFormat="1" ht="15.75">
      <c r="A31" s="404" t="s">
        <v>20</v>
      </c>
      <c r="B31" s="405"/>
      <c r="C31" s="405"/>
      <c r="D31" s="405"/>
      <c r="E31" s="405"/>
      <c r="F31" s="405"/>
      <c r="G31" s="406"/>
      <c r="H31" s="407"/>
      <c r="I31" s="408"/>
      <c r="J31" s="407"/>
      <c r="K31" s="409"/>
      <c r="L31" s="407"/>
      <c r="M31" s="407"/>
      <c r="N31" s="407"/>
      <c r="O31" s="410"/>
    </row>
    <row r="32" spans="1:15" s="407" customFormat="1" ht="15.75">
      <c r="A32" s="404" t="s">
        <v>21</v>
      </c>
      <c r="B32" s="405"/>
      <c r="C32" s="405"/>
      <c r="D32" s="405"/>
      <c r="E32" s="405"/>
      <c r="F32" s="405"/>
      <c r="G32" s="406"/>
      <c r="I32" s="408"/>
      <c r="K32" s="409"/>
      <c r="O32" s="410"/>
    </row>
  </sheetData>
  <printOptions horizontalCentered="1"/>
  <pageMargins left="0.33" right="0.3" top="1" bottom="1" header="0.5" footer="0.5"/>
  <pageSetup orientation="portrait" r:id="rId1"/>
  <headerFooter alignWithMargins="0">
    <oddFooter>&amp;CTable / Tableau 7.10&amp;RPage &amp;P of/de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52" customWidth="1"/>
    <col min="2" max="3" width="17.8515625" style="52" customWidth="1"/>
    <col min="4" max="4" width="17.8515625" style="56" customWidth="1"/>
    <col min="5" max="5" width="27.421875" style="48" customWidth="1"/>
    <col min="6" max="6" width="30.28125" style="49" customWidth="1"/>
    <col min="7" max="7" width="9.00390625" style="50" hidden="1" customWidth="1"/>
    <col min="8" max="8" width="13.421875" style="49" hidden="1" customWidth="1"/>
    <col min="9" max="9" width="17.57421875" style="51" hidden="1" customWidth="1"/>
    <col min="10" max="10" width="18.7109375" style="49" hidden="1" customWidth="1"/>
    <col min="11" max="11" width="9.00390625" style="49" hidden="1" customWidth="1"/>
    <col min="12" max="12" width="12.7109375" style="49" hidden="1" customWidth="1"/>
    <col min="13" max="13" width="9.140625" style="123" customWidth="1"/>
    <col min="14" max="16384" width="9.140625" style="52" customWidth="1"/>
  </cols>
  <sheetData>
    <row r="1" spans="1:4" ht="15.75">
      <c r="A1" s="46" t="s">
        <v>22</v>
      </c>
      <c r="B1" s="46"/>
      <c r="C1" s="46"/>
      <c r="D1" s="47"/>
    </row>
    <row r="2" spans="1:11" ht="15.75">
      <c r="A2" s="47" t="s">
        <v>23</v>
      </c>
      <c r="B2" s="53"/>
      <c r="C2" s="54"/>
      <c r="D2" s="413"/>
      <c r="E2" s="55"/>
      <c r="K2" s="50"/>
    </row>
    <row r="3" spans="1:11" ht="15.75">
      <c r="A3" s="47" t="s">
        <v>24</v>
      </c>
      <c r="B3" s="54"/>
      <c r="C3" s="54"/>
      <c r="D3" s="413"/>
      <c r="E3" s="55"/>
      <c r="K3" s="50"/>
    </row>
    <row r="4" spans="1:11" ht="15.75">
      <c r="A4" s="47" t="s">
        <v>25</v>
      </c>
      <c r="B4" s="54"/>
      <c r="C4" s="54"/>
      <c r="D4" s="413"/>
      <c r="E4" s="55"/>
      <c r="K4" s="50"/>
    </row>
    <row r="5" spans="5:11" ht="9.75" customHeight="1">
      <c r="E5" s="55"/>
      <c r="K5" s="50"/>
    </row>
    <row r="6" spans="1:11" ht="15.75">
      <c r="A6" s="57" t="s">
        <v>26</v>
      </c>
      <c r="B6" s="57" t="s">
        <v>6</v>
      </c>
      <c r="C6" s="57" t="s">
        <v>7</v>
      </c>
      <c r="D6" s="58" t="s">
        <v>8</v>
      </c>
      <c r="E6" s="59"/>
      <c r="K6" s="50"/>
    </row>
    <row r="7" spans="1:11" ht="15.75">
      <c r="A7" s="57" t="s">
        <v>27</v>
      </c>
      <c r="B7" s="57" t="s">
        <v>10</v>
      </c>
      <c r="C7" s="57" t="s">
        <v>11</v>
      </c>
      <c r="D7" s="58" t="s">
        <v>12</v>
      </c>
      <c r="E7" s="59"/>
      <c r="K7" s="50"/>
    </row>
    <row r="8" spans="1:11" ht="15.75">
      <c r="A8" s="57" t="s">
        <v>28</v>
      </c>
      <c r="B8" s="60"/>
      <c r="C8" s="60"/>
      <c r="D8" s="61"/>
      <c r="E8" s="59"/>
      <c r="K8" s="50"/>
    </row>
    <row r="9" ht="9.75" customHeight="1">
      <c r="K9" s="50"/>
    </row>
    <row r="10" spans="1:11" ht="15.75">
      <c r="A10" s="59" t="s">
        <v>29</v>
      </c>
      <c r="K10" s="50"/>
    </row>
    <row r="11" spans="1:11" ht="7.5" customHeight="1">
      <c r="A11" s="63"/>
      <c r="B11" s="73"/>
      <c r="C11" s="74"/>
      <c r="D11" s="75"/>
      <c r="E11" s="72"/>
      <c r="K11" s="50"/>
    </row>
    <row r="12" spans="1:11" ht="7.5" customHeight="1">
      <c r="A12" s="63"/>
      <c r="B12" s="73"/>
      <c r="C12" s="74"/>
      <c r="D12" s="75"/>
      <c r="E12" s="72"/>
      <c r="K12" s="50"/>
    </row>
    <row r="13" spans="1:11" ht="7.5" customHeight="1">
      <c r="A13" s="62"/>
      <c r="B13" s="76"/>
      <c r="C13" s="77"/>
      <c r="D13" s="78"/>
      <c r="E13" s="63"/>
      <c r="K13" s="50"/>
    </row>
    <row r="14" spans="1:11" ht="15.75">
      <c r="A14" s="64" t="s">
        <v>30</v>
      </c>
      <c r="B14" s="65">
        <v>5</v>
      </c>
      <c r="C14" s="66">
        <v>1</v>
      </c>
      <c r="D14" s="67">
        <f>C14/B14</f>
        <v>0.2</v>
      </c>
      <c r="E14" s="63"/>
      <c r="K14" s="50"/>
    </row>
    <row r="15" spans="1:4" ht="7.5" customHeight="1">
      <c r="A15" s="422"/>
      <c r="D15" s="423"/>
    </row>
    <row r="16" spans="1:11" ht="15.75">
      <c r="A16" s="64" t="s">
        <v>31</v>
      </c>
      <c r="B16" s="81">
        <f>SUM(B14:B15)</f>
        <v>5</v>
      </c>
      <c r="C16" s="81">
        <f>SUM(C14:C15)</f>
        <v>1</v>
      </c>
      <c r="D16" s="82">
        <f>C16/B16</f>
        <v>0.2</v>
      </c>
      <c r="E16" s="63"/>
      <c r="K16" s="50"/>
    </row>
    <row r="17" spans="1:11" ht="7.5" customHeight="1">
      <c r="A17" s="68"/>
      <c r="B17" s="69"/>
      <c r="C17" s="69"/>
      <c r="D17" s="71"/>
      <c r="E17" s="63"/>
      <c r="K17" s="50"/>
    </row>
    <row r="18" spans="1:11" ht="15.75">
      <c r="A18" s="424"/>
      <c r="B18" s="69"/>
      <c r="C18" s="69"/>
      <c r="D18" s="425"/>
      <c r="E18" s="63"/>
      <c r="K18" s="50"/>
    </row>
    <row r="19" spans="1:11" ht="7.5" customHeight="1">
      <c r="A19" s="64"/>
      <c r="B19" s="73"/>
      <c r="C19" s="73"/>
      <c r="D19" s="82"/>
      <c r="E19" s="63"/>
      <c r="K19" s="50"/>
    </row>
    <row r="20" spans="1:11" ht="15.75">
      <c r="A20" s="64" t="s">
        <v>32</v>
      </c>
      <c r="B20" s="65">
        <v>7</v>
      </c>
      <c r="C20" s="66">
        <v>6</v>
      </c>
      <c r="D20" s="67">
        <f>C20/B20</f>
        <v>0.8571428571428571</v>
      </c>
      <c r="E20" s="63"/>
      <c r="K20" s="50"/>
    </row>
    <row r="21" spans="1:11" ht="15.75">
      <c r="A21" s="64" t="s">
        <v>33</v>
      </c>
      <c r="B21" s="65">
        <v>1</v>
      </c>
      <c r="C21" s="66">
        <v>0</v>
      </c>
      <c r="D21" s="67">
        <f>C21/B21</f>
        <v>0</v>
      </c>
      <c r="E21" s="63"/>
      <c r="K21" s="50"/>
    </row>
    <row r="22" spans="1:11" ht="7.5" customHeight="1">
      <c r="A22" s="64"/>
      <c r="B22" s="65"/>
      <c r="C22" s="74"/>
      <c r="D22" s="67"/>
      <c r="E22" s="63"/>
      <c r="K22" s="50"/>
    </row>
    <row r="23" spans="1:11" ht="15.75">
      <c r="A23" s="64" t="s">
        <v>31</v>
      </c>
      <c r="B23" s="81">
        <f>SUM(B20:B21)</f>
        <v>8</v>
      </c>
      <c r="C23" s="81">
        <f>SUM(C20:C21)</f>
        <v>6</v>
      </c>
      <c r="D23" s="82">
        <f>C23/B23</f>
        <v>0.75</v>
      </c>
      <c r="E23" s="63"/>
      <c r="K23" s="50"/>
    </row>
    <row r="24" spans="1:11" ht="7.5" customHeight="1">
      <c r="A24" s="68"/>
      <c r="B24" s="69"/>
      <c r="C24" s="70"/>
      <c r="D24" s="71"/>
      <c r="E24" s="63"/>
      <c r="K24" s="50"/>
    </row>
    <row r="25" spans="1:11" ht="7.5" customHeight="1">
      <c r="A25" s="63"/>
      <c r="B25" s="73"/>
      <c r="C25" s="74"/>
      <c r="D25" s="75"/>
      <c r="E25" s="63"/>
      <c r="K25" s="50"/>
    </row>
    <row r="26" spans="2:11" ht="7.5" customHeight="1">
      <c r="B26" s="65"/>
      <c r="C26" s="80"/>
      <c r="D26" s="83"/>
      <c r="K26" s="50"/>
    </row>
    <row r="27" spans="1:11" ht="7.5" customHeight="1">
      <c r="A27" s="62"/>
      <c r="B27" s="76"/>
      <c r="C27" s="77"/>
      <c r="D27" s="78"/>
      <c r="E27" s="63"/>
      <c r="K27" s="50"/>
    </row>
    <row r="28" spans="1:11" ht="15.75">
      <c r="A28" s="64" t="s">
        <v>34</v>
      </c>
      <c r="B28" s="65">
        <v>2</v>
      </c>
      <c r="C28" s="66">
        <v>0</v>
      </c>
      <c r="D28" s="67">
        <f>C28/B28</f>
        <v>0</v>
      </c>
      <c r="E28" s="63"/>
      <c r="K28" s="50"/>
    </row>
    <row r="29" spans="1:11" ht="15.75">
      <c r="A29" s="64" t="s">
        <v>35</v>
      </c>
      <c r="B29" s="65">
        <v>1</v>
      </c>
      <c r="C29" s="66">
        <v>0</v>
      </c>
      <c r="D29" s="67">
        <f>C29/B29</f>
        <v>0</v>
      </c>
      <c r="E29" s="63"/>
      <c r="K29" s="50"/>
    </row>
    <row r="30" spans="1:11" ht="15.75">
      <c r="A30" s="64" t="s">
        <v>36</v>
      </c>
      <c r="B30" s="65">
        <v>1</v>
      </c>
      <c r="C30" s="66">
        <v>0</v>
      </c>
      <c r="D30" s="67">
        <f>C30/B30</f>
        <v>0</v>
      </c>
      <c r="E30" s="63"/>
      <c r="K30" s="50"/>
    </row>
    <row r="31" spans="1:11" ht="7.5" customHeight="1">
      <c r="A31" s="79"/>
      <c r="B31" s="65"/>
      <c r="C31" s="80"/>
      <c r="D31" s="67"/>
      <c r="E31" s="63"/>
      <c r="K31" s="50"/>
    </row>
    <row r="32" spans="1:11" ht="15.75">
      <c r="A32" s="64" t="s">
        <v>31</v>
      </c>
      <c r="B32" s="81">
        <f>SUM(B28:B30)</f>
        <v>4</v>
      </c>
      <c r="C32" s="81">
        <f>SUM(C28:C30)</f>
        <v>0</v>
      </c>
      <c r="D32" s="82">
        <f>C32/B32</f>
        <v>0</v>
      </c>
      <c r="E32" s="63"/>
      <c r="K32" s="50"/>
    </row>
    <row r="33" spans="1:11" ht="7.5" customHeight="1">
      <c r="A33" s="68"/>
      <c r="B33" s="69"/>
      <c r="C33" s="70"/>
      <c r="D33" s="71"/>
      <c r="E33" s="63"/>
      <c r="K33" s="50"/>
    </row>
    <row r="34" spans="1:11" ht="7.5" customHeight="1">
      <c r="A34" s="63"/>
      <c r="B34" s="73"/>
      <c r="C34" s="74"/>
      <c r="D34" s="75"/>
      <c r="E34" s="63"/>
      <c r="K34" s="50"/>
    </row>
    <row r="35" spans="1:11" ht="7.5" customHeight="1">
      <c r="A35" s="63"/>
      <c r="B35" s="73"/>
      <c r="C35" s="74"/>
      <c r="D35" s="75"/>
      <c r="E35" s="63"/>
      <c r="K35" s="50"/>
    </row>
    <row r="36" spans="1:11" ht="15.75" customHeight="1">
      <c r="A36" s="376" t="s">
        <v>37</v>
      </c>
      <c r="B36" s="73"/>
      <c r="C36" s="74"/>
      <c r="D36" s="75"/>
      <c r="E36" s="63"/>
      <c r="K36" s="50"/>
    </row>
    <row r="37" spans="1:11" ht="15.75" customHeight="1">
      <c r="A37" s="376" t="s">
        <v>38</v>
      </c>
      <c r="B37" s="377">
        <f>(B16+B23+B32)</f>
        <v>17</v>
      </c>
      <c r="C37" s="377">
        <f>(C16+C23+C32)</f>
        <v>7</v>
      </c>
      <c r="D37" s="412">
        <f>C37/B37</f>
        <v>0.4117647058823529</v>
      </c>
      <c r="E37" s="63"/>
      <c r="K37" s="50"/>
    </row>
    <row r="38" spans="2:11" ht="7.5" customHeight="1">
      <c r="B38" s="65"/>
      <c r="C38" s="80"/>
      <c r="D38" s="83"/>
      <c r="K38" s="50"/>
    </row>
    <row r="39" spans="1:11" ht="12" customHeight="1">
      <c r="A39" s="59"/>
      <c r="B39" s="86"/>
      <c r="C39" s="86"/>
      <c r="D39" s="87"/>
      <c r="E39" s="59"/>
      <c r="K39" s="50"/>
    </row>
    <row r="40" spans="1:11" ht="7.5" customHeight="1">
      <c r="A40" s="88"/>
      <c r="B40" s="76"/>
      <c r="C40" s="77"/>
      <c r="D40" s="78"/>
      <c r="E40" s="63"/>
      <c r="K40" s="50"/>
    </row>
    <row r="41" spans="1:11" ht="15.75">
      <c r="A41" s="89" t="s">
        <v>39</v>
      </c>
      <c r="B41" s="65"/>
      <c r="C41" s="80"/>
      <c r="D41" s="67"/>
      <c r="E41" s="63"/>
      <c r="K41" s="50"/>
    </row>
    <row r="42" spans="1:11" ht="7.5" customHeight="1">
      <c r="A42" s="79"/>
      <c r="B42" s="65"/>
      <c r="C42" s="80"/>
      <c r="D42" s="67"/>
      <c r="E42" s="63"/>
      <c r="K42" s="50"/>
    </row>
    <row r="43" spans="1:11" ht="15.75">
      <c r="A43" s="64" t="s">
        <v>40</v>
      </c>
      <c r="B43" s="65">
        <v>6</v>
      </c>
      <c r="C43" s="66">
        <v>2</v>
      </c>
      <c r="D43" s="67">
        <f aca="true" t="shared" si="0" ref="D43:D50">C43/B43</f>
        <v>0.3333333333333333</v>
      </c>
      <c r="E43" s="63"/>
      <c r="K43" s="50"/>
    </row>
    <row r="44" spans="1:11" ht="15.75">
      <c r="A44" s="64" t="s">
        <v>41</v>
      </c>
      <c r="B44" s="65">
        <v>1</v>
      </c>
      <c r="C44" s="66">
        <v>0</v>
      </c>
      <c r="D44" s="67">
        <f t="shared" si="0"/>
        <v>0</v>
      </c>
      <c r="E44" s="63"/>
      <c r="K44" s="50"/>
    </row>
    <row r="45" spans="1:11" ht="15.75">
      <c r="A45" s="64" t="s">
        <v>42</v>
      </c>
      <c r="B45" s="65">
        <v>23</v>
      </c>
      <c r="C45" s="66">
        <v>8</v>
      </c>
      <c r="D45" s="67">
        <f t="shared" si="0"/>
        <v>0.34782608695652173</v>
      </c>
      <c r="E45" s="63"/>
      <c r="K45" s="50"/>
    </row>
    <row r="46" spans="1:11" ht="15.75">
      <c r="A46" s="64" t="s">
        <v>43</v>
      </c>
      <c r="B46" s="65">
        <v>28</v>
      </c>
      <c r="C46" s="66">
        <v>4</v>
      </c>
      <c r="D46" s="67">
        <f t="shared" si="0"/>
        <v>0.14285714285714285</v>
      </c>
      <c r="E46" s="63"/>
      <c r="K46" s="50"/>
    </row>
    <row r="47" spans="1:11" ht="15.75">
      <c r="A47" s="64" t="s">
        <v>44</v>
      </c>
      <c r="B47" s="65">
        <v>23</v>
      </c>
      <c r="C47" s="66">
        <v>3</v>
      </c>
      <c r="D47" s="67">
        <f t="shared" si="0"/>
        <v>0.13043478260869565</v>
      </c>
      <c r="E47" s="63"/>
      <c r="K47" s="50"/>
    </row>
    <row r="48" spans="1:11" ht="15.75">
      <c r="A48" s="64" t="s">
        <v>45</v>
      </c>
      <c r="B48" s="65">
        <v>2</v>
      </c>
      <c r="C48" s="66">
        <v>0</v>
      </c>
      <c r="D48" s="67">
        <f t="shared" si="0"/>
        <v>0</v>
      </c>
      <c r="E48" s="63"/>
      <c r="K48" s="50"/>
    </row>
    <row r="49" spans="1:11" ht="15.75">
      <c r="A49" s="441" t="s">
        <v>46</v>
      </c>
      <c r="B49" s="65"/>
      <c r="C49" s="144"/>
      <c r="D49" s="67"/>
      <c r="E49" s="63"/>
      <c r="K49" s="50"/>
    </row>
    <row r="50" spans="1:11" ht="15.75">
      <c r="A50" s="64" t="s">
        <v>47</v>
      </c>
      <c r="B50" s="90">
        <v>1</v>
      </c>
      <c r="C50" s="66">
        <v>0</v>
      </c>
      <c r="D50" s="67">
        <f t="shared" si="0"/>
        <v>0</v>
      </c>
      <c r="E50" s="63"/>
      <c r="K50" s="50"/>
    </row>
    <row r="51" spans="1:11" ht="15.75">
      <c r="A51" s="64" t="s">
        <v>48</v>
      </c>
      <c r="B51" s="65">
        <v>15</v>
      </c>
      <c r="C51" s="66">
        <v>4</v>
      </c>
      <c r="D51" s="67">
        <f>C51/B51</f>
        <v>0.26666666666666666</v>
      </c>
      <c r="E51" s="63"/>
      <c r="K51" s="50"/>
    </row>
    <row r="52" spans="1:11" ht="15.75">
      <c r="A52" s="64" t="s">
        <v>49</v>
      </c>
      <c r="B52" s="65">
        <v>1</v>
      </c>
      <c r="C52" s="66">
        <v>0</v>
      </c>
      <c r="D52" s="67">
        <f>C52/B52</f>
        <v>0</v>
      </c>
      <c r="E52" s="63"/>
      <c r="K52" s="50"/>
    </row>
    <row r="53" spans="1:11" ht="15.75">
      <c r="A53" s="64" t="s">
        <v>50</v>
      </c>
      <c r="B53" s="65">
        <v>1</v>
      </c>
      <c r="C53" s="66">
        <v>1</v>
      </c>
      <c r="D53" s="67">
        <f>C53/B53</f>
        <v>1</v>
      </c>
      <c r="E53" s="63"/>
      <c r="K53" s="50"/>
    </row>
    <row r="54" spans="1:11" ht="7.5" customHeight="1">
      <c r="A54" s="79"/>
      <c r="B54" s="65"/>
      <c r="C54" s="80"/>
      <c r="D54" s="67"/>
      <c r="E54" s="63"/>
      <c r="K54" s="50"/>
    </row>
    <row r="55" spans="1:11" ht="15.75">
      <c r="A55" s="89" t="s">
        <v>51</v>
      </c>
      <c r="B55" s="86">
        <f>SUM(B43:B53)</f>
        <v>101</v>
      </c>
      <c r="C55" s="86">
        <f>SUM(C43:C53)</f>
        <v>22</v>
      </c>
      <c r="D55" s="91">
        <f>C55/B55</f>
        <v>0.21782178217821782</v>
      </c>
      <c r="E55" s="92"/>
      <c r="K55" s="50"/>
    </row>
    <row r="56" spans="1:11" ht="7.5" customHeight="1">
      <c r="A56" s="93"/>
      <c r="B56" s="69"/>
      <c r="C56" s="70"/>
      <c r="D56" s="94"/>
      <c r="E56" s="63"/>
      <c r="K56" s="50"/>
    </row>
    <row r="57" spans="1:11" ht="15.75">
      <c r="A57" s="85"/>
      <c r="B57" s="81"/>
      <c r="C57" s="84"/>
      <c r="D57" s="83"/>
      <c r="K57" s="50"/>
    </row>
    <row r="58" spans="1:11" ht="15.75">
      <c r="A58" s="85"/>
      <c r="B58" s="81"/>
      <c r="C58" s="84"/>
      <c r="D58" s="83"/>
      <c r="K58" s="50"/>
    </row>
    <row r="59" spans="1:11" ht="15.75">
      <c r="A59" s="85"/>
      <c r="B59" s="81"/>
      <c r="C59" s="84"/>
      <c r="D59" s="83"/>
      <c r="K59" s="50"/>
    </row>
    <row r="60" spans="1:11" ht="7.5" customHeight="1">
      <c r="A60" s="95"/>
      <c r="B60" s="96"/>
      <c r="C60" s="97"/>
      <c r="D60" s="78"/>
      <c r="E60" s="63"/>
      <c r="K60" s="50"/>
    </row>
    <row r="61" spans="1:11" ht="15.75">
      <c r="A61" s="89" t="s">
        <v>52</v>
      </c>
      <c r="B61" s="65"/>
      <c r="C61" s="80"/>
      <c r="D61" s="67"/>
      <c r="E61" s="63"/>
      <c r="K61" s="50"/>
    </row>
    <row r="62" spans="1:11" ht="7.5" customHeight="1">
      <c r="A62" s="79"/>
      <c r="B62" s="65"/>
      <c r="C62" s="80"/>
      <c r="D62" s="67"/>
      <c r="E62" s="63"/>
      <c r="K62" s="50"/>
    </row>
    <row r="63" spans="1:5" ht="15.75">
      <c r="A63" s="64" t="s">
        <v>53</v>
      </c>
      <c r="B63" s="65">
        <v>2</v>
      </c>
      <c r="C63" s="66">
        <v>1</v>
      </c>
      <c r="D63" s="67">
        <f aca="true" t="shared" si="1" ref="D63:D77">C63/B63</f>
        <v>0.5</v>
      </c>
      <c r="E63" s="63"/>
    </row>
    <row r="64" spans="1:5" ht="15.75">
      <c r="A64" s="64" t="s">
        <v>54</v>
      </c>
      <c r="B64" s="65">
        <v>11</v>
      </c>
      <c r="C64" s="66">
        <v>3</v>
      </c>
      <c r="D64" s="67">
        <f t="shared" si="1"/>
        <v>0.2727272727272727</v>
      </c>
      <c r="E64" s="63"/>
    </row>
    <row r="65" spans="1:11" ht="15.75">
      <c r="A65" s="64" t="s">
        <v>55</v>
      </c>
      <c r="B65" s="65">
        <v>5</v>
      </c>
      <c r="C65" s="66">
        <v>3</v>
      </c>
      <c r="D65" s="67">
        <f t="shared" si="1"/>
        <v>0.6</v>
      </c>
      <c r="E65" s="63"/>
      <c r="K65" s="50"/>
    </row>
    <row r="66" spans="1:12" ht="15.75">
      <c r="A66" s="64" t="s">
        <v>56</v>
      </c>
      <c r="B66" s="65">
        <v>17</v>
      </c>
      <c r="C66" s="66">
        <v>6</v>
      </c>
      <c r="D66" s="67">
        <f t="shared" si="1"/>
        <v>0.35294117647058826</v>
      </c>
      <c r="E66" s="63"/>
      <c r="G66" s="50">
        <f>SUM(G7:G65)</f>
        <v>0</v>
      </c>
      <c r="H66" s="49">
        <f>SUM(H7:H65)</f>
        <v>0</v>
      </c>
      <c r="K66" s="50">
        <f>SUM(K7:K65)</f>
        <v>0</v>
      </c>
      <c r="L66" s="49">
        <f>SUM(L7:L65)</f>
        <v>0</v>
      </c>
    </row>
    <row r="67" spans="1:11" ht="15.75">
      <c r="A67" s="64" t="s">
        <v>57</v>
      </c>
      <c r="B67" s="65">
        <v>13</v>
      </c>
      <c r="C67" s="66">
        <v>4</v>
      </c>
      <c r="D67" s="67">
        <f t="shared" si="1"/>
        <v>0.3076923076923077</v>
      </c>
      <c r="E67" s="63"/>
      <c r="K67" s="50"/>
    </row>
    <row r="68" spans="1:5" ht="15.75">
      <c r="A68" s="64" t="s">
        <v>58</v>
      </c>
      <c r="B68" s="65">
        <v>14</v>
      </c>
      <c r="C68" s="66">
        <v>2</v>
      </c>
      <c r="D68" s="67">
        <f t="shared" si="1"/>
        <v>0.14285714285714285</v>
      </c>
      <c r="E68" s="63"/>
    </row>
    <row r="69" spans="1:5" ht="15.75">
      <c r="A69" s="64" t="s">
        <v>59</v>
      </c>
      <c r="B69" s="65">
        <v>1</v>
      </c>
      <c r="C69" s="66">
        <v>0</v>
      </c>
      <c r="D69" s="67">
        <f t="shared" si="1"/>
        <v>0</v>
      </c>
      <c r="E69" s="63"/>
    </row>
    <row r="70" spans="1:12" ht="15.75">
      <c r="A70" s="64" t="s">
        <v>60</v>
      </c>
      <c r="B70" s="65">
        <v>1</v>
      </c>
      <c r="C70" s="66">
        <v>0</v>
      </c>
      <c r="D70" s="67">
        <f t="shared" si="1"/>
        <v>0</v>
      </c>
      <c r="E70" s="63"/>
      <c r="K70" s="52"/>
      <c r="L70" s="52"/>
    </row>
    <row r="71" spans="1:5" ht="15.75">
      <c r="A71" s="64" t="s">
        <v>61</v>
      </c>
      <c r="B71" s="65">
        <v>65</v>
      </c>
      <c r="C71" s="66">
        <v>18</v>
      </c>
      <c r="D71" s="67">
        <f t="shared" si="1"/>
        <v>0.27692307692307694</v>
      </c>
      <c r="E71" s="63"/>
    </row>
    <row r="72" spans="1:5" ht="15.75">
      <c r="A72" s="64" t="s">
        <v>62</v>
      </c>
      <c r="B72" s="65">
        <v>1</v>
      </c>
      <c r="C72" s="66">
        <v>0</v>
      </c>
      <c r="D72" s="67">
        <f t="shared" si="1"/>
        <v>0</v>
      </c>
      <c r="E72" s="63"/>
    </row>
    <row r="73" spans="1:5" ht="15.75">
      <c r="A73" s="64" t="s">
        <v>63</v>
      </c>
      <c r="B73" s="65">
        <v>4</v>
      </c>
      <c r="C73" s="66">
        <v>3</v>
      </c>
      <c r="D73" s="67">
        <f t="shared" si="1"/>
        <v>0.75</v>
      </c>
      <c r="E73" s="63"/>
    </row>
    <row r="74" spans="1:5" ht="15.75">
      <c r="A74" s="64" t="s">
        <v>64</v>
      </c>
      <c r="B74" s="65">
        <v>18</v>
      </c>
      <c r="C74" s="66">
        <v>6</v>
      </c>
      <c r="D74" s="67">
        <f t="shared" si="1"/>
        <v>0.3333333333333333</v>
      </c>
      <c r="E74" s="63"/>
    </row>
    <row r="75" spans="1:11" ht="15.75">
      <c r="A75" s="64" t="s">
        <v>65</v>
      </c>
      <c r="B75" s="65">
        <v>4</v>
      </c>
      <c r="C75" s="66">
        <v>0</v>
      </c>
      <c r="D75" s="67">
        <f t="shared" si="1"/>
        <v>0</v>
      </c>
      <c r="E75" s="63"/>
      <c r="K75" s="50"/>
    </row>
    <row r="76" spans="1:5" ht="15.75">
      <c r="A76" s="64" t="s">
        <v>66</v>
      </c>
      <c r="B76" s="65">
        <v>2</v>
      </c>
      <c r="C76" s="66">
        <v>0</v>
      </c>
      <c r="D76" s="67">
        <f t="shared" si="1"/>
        <v>0</v>
      </c>
      <c r="E76" s="63"/>
    </row>
    <row r="77" spans="1:11" ht="15.75">
      <c r="A77" s="64" t="s">
        <v>67</v>
      </c>
      <c r="B77" s="65">
        <v>28</v>
      </c>
      <c r="C77" s="66">
        <v>9</v>
      </c>
      <c r="D77" s="67">
        <f t="shared" si="1"/>
        <v>0.32142857142857145</v>
      </c>
      <c r="E77" s="63"/>
      <c r="K77" s="50"/>
    </row>
    <row r="78" spans="1:5" ht="7.5" customHeight="1">
      <c r="A78" s="79"/>
      <c r="B78" s="65"/>
      <c r="C78" s="80"/>
      <c r="D78" s="67"/>
      <c r="E78" s="63"/>
    </row>
    <row r="79" spans="1:5" ht="15.75">
      <c r="A79" s="89" t="s">
        <v>68</v>
      </c>
      <c r="B79" s="86">
        <f>SUM(B63:B77)</f>
        <v>186</v>
      </c>
      <c r="C79" s="98">
        <f>SUM(C63:C77)</f>
        <v>55</v>
      </c>
      <c r="D79" s="91">
        <f>C79/B79</f>
        <v>0.2956989247311828</v>
      </c>
      <c r="E79" s="92"/>
    </row>
    <row r="80" spans="1:5" ht="7.5" customHeight="1">
      <c r="A80" s="99"/>
      <c r="B80" s="100"/>
      <c r="C80" s="101"/>
      <c r="D80" s="102"/>
      <c r="E80" s="92"/>
    </row>
    <row r="81" spans="1:5" ht="9.75" customHeight="1">
      <c r="A81" s="59"/>
      <c r="B81" s="86"/>
      <c r="C81" s="98"/>
      <c r="D81" s="87"/>
      <c r="E81" s="59"/>
    </row>
    <row r="82" spans="1:4" ht="15.75">
      <c r="A82" s="59" t="s">
        <v>69</v>
      </c>
      <c r="B82" s="65"/>
      <c r="C82" s="80"/>
      <c r="D82" s="83"/>
    </row>
    <row r="83" spans="2:4" ht="7.5" customHeight="1">
      <c r="B83" s="65"/>
      <c r="C83" s="80"/>
      <c r="D83" s="83"/>
    </row>
    <row r="84" spans="1:5" ht="7.5" customHeight="1">
      <c r="A84" s="62"/>
      <c r="B84" s="76"/>
      <c r="C84" s="77"/>
      <c r="D84" s="78"/>
      <c r="E84" s="63"/>
    </row>
    <row r="85" spans="1:5" ht="15.75">
      <c r="A85" s="64" t="s">
        <v>70</v>
      </c>
      <c r="B85" s="65">
        <v>4</v>
      </c>
      <c r="C85" s="66">
        <v>1</v>
      </c>
      <c r="D85" s="67">
        <f>C85/B85</f>
        <v>0.25</v>
      </c>
      <c r="E85" s="63"/>
    </row>
    <row r="86" spans="1:5" ht="7.5" customHeight="1">
      <c r="A86" s="64"/>
      <c r="B86" s="65"/>
      <c r="C86" s="80"/>
      <c r="D86" s="67"/>
      <c r="E86" s="63"/>
    </row>
    <row r="87" spans="1:5" ht="8.25" customHeight="1">
      <c r="A87" s="68"/>
      <c r="B87" s="69"/>
      <c r="C87" s="70"/>
      <c r="D87" s="71"/>
      <c r="E87" s="72"/>
    </row>
    <row r="88" spans="1:5" ht="7.5" customHeight="1">
      <c r="A88" s="63"/>
      <c r="B88" s="73"/>
      <c r="C88" s="74"/>
      <c r="D88" s="75"/>
      <c r="E88" s="72"/>
    </row>
    <row r="89" spans="2:4" ht="7.5" customHeight="1">
      <c r="B89" s="65"/>
      <c r="C89" s="80"/>
      <c r="D89" s="83"/>
    </row>
    <row r="90" spans="1:5" ht="7.5" customHeight="1">
      <c r="A90" s="62"/>
      <c r="B90" s="76"/>
      <c r="C90" s="77"/>
      <c r="D90" s="78"/>
      <c r="E90" s="63"/>
    </row>
    <row r="91" spans="1:5" ht="15.75">
      <c r="A91" s="64" t="s">
        <v>71</v>
      </c>
      <c r="B91" s="65">
        <v>3</v>
      </c>
      <c r="C91" s="66">
        <v>1</v>
      </c>
      <c r="D91" s="67">
        <f>C91/B91</f>
        <v>0.3333333333333333</v>
      </c>
      <c r="E91" s="63"/>
    </row>
    <row r="92" spans="1:5" ht="8.25" customHeight="1">
      <c r="A92" s="68"/>
      <c r="B92" s="69"/>
      <c r="C92" s="70"/>
      <c r="D92" s="71"/>
      <c r="E92" s="72"/>
    </row>
    <row r="93" spans="1:5" ht="7.5" customHeight="1">
      <c r="A93" s="48"/>
      <c r="B93" s="81"/>
      <c r="C93" s="84"/>
      <c r="D93" s="103"/>
      <c r="E93" s="85"/>
    </row>
    <row r="94" spans="1:5" ht="7.5" customHeight="1">
      <c r="A94" s="48"/>
      <c r="B94" s="81"/>
      <c r="C94" s="84"/>
      <c r="D94" s="103"/>
      <c r="E94" s="85"/>
    </row>
    <row r="95" spans="1:5" ht="7.5" customHeight="1">
      <c r="A95" s="62"/>
      <c r="B95" s="96"/>
      <c r="C95" s="97"/>
      <c r="D95" s="104"/>
      <c r="E95" s="72"/>
    </row>
    <row r="96" spans="1:5" ht="15.75">
      <c r="A96" s="64" t="s">
        <v>72</v>
      </c>
      <c r="B96" s="65">
        <v>17</v>
      </c>
      <c r="C96" s="66">
        <v>8</v>
      </c>
      <c r="D96" s="67">
        <f>C96/B96</f>
        <v>0.47058823529411764</v>
      </c>
      <c r="E96" s="63"/>
    </row>
    <row r="97" spans="1:5" ht="15.75">
      <c r="A97" s="64" t="s">
        <v>73</v>
      </c>
      <c r="B97" s="65">
        <v>6</v>
      </c>
      <c r="C97" s="66">
        <v>0</v>
      </c>
      <c r="D97" s="67">
        <f>C97/B97</f>
        <v>0</v>
      </c>
      <c r="E97" s="63"/>
    </row>
    <row r="98" spans="1:5" ht="15.75">
      <c r="A98" s="64" t="s">
        <v>74</v>
      </c>
      <c r="B98" s="65">
        <v>1</v>
      </c>
      <c r="C98" s="66">
        <v>0</v>
      </c>
      <c r="D98" s="67">
        <f>C98/B98</f>
        <v>0</v>
      </c>
      <c r="E98" s="63"/>
    </row>
    <row r="99" spans="1:5" ht="15.75">
      <c r="A99" s="64" t="s">
        <v>75</v>
      </c>
      <c r="B99" s="65">
        <v>1</v>
      </c>
      <c r="C99" s="66">
        <v>1</v>
      </c>
      <c r="D99" s="67">
        <f>C99/B99</f>
        <v>1</v>
      </c>
      <c r="E99" s="63"/>
    </row>
    <row r="100" spans="1:5" ht="7.5" customHeight="1">
      <c r="A100" s="79"/>
      <c r="B100" s="65"/>
      <c r="C100" s="80"/>
      <c r="D100" s="67"/>
      <c r="E100" s="63"/>
    </row>
    <row r="101" spans="1:5" ht="15.75">
      <c r="A101" s="64" t="s">
        <v>31</v>
      </c>
      <c r="B101" s="81">
        <f>SUM(B96:B99)</f>
        <v>25</v>
      </c>
      <c r="C101" s="81">
        <f>SUM(C96:C99)</f>
        <v>9</v>
      </c>
      <c r="D101" s="82">
        <f>C101/B101</f>
        <v>0.36</v>
      </c>
      <c r="E101" s="72"/>
    </row>
    <row r="102" spans="1:5" ht="7.5" customHeight="1">
      <c r="A102" s="68"/>
      <c r="B102" s="69"/>
      <c r="C102" s="70"/>
      <c r="D102" s="71"/>
      <c r="E102" s="72"/>
    </row>
    <row r="103" spans="1:5" ht="7.5" customHeight="1">
      <c r="A103" s="63"/>
      <c r="B103" s="73"/>
      <c r="C103" s="74"/>
      <c r="D103" s="75"/>
      <c r="E103" s="72"/>
    </row>
    <row r="104" spans="2:4" ht="7.5" customHeight="1">
      <c r="B104" s="65"/>
      <c r="C104" s="80"/>
      <c r="D104" s="83"/>
    </row>
    <row r="105" spans="1:5" ht="15.75">
      <c r="A105" s="59" t="s">
        <v>76</v>
      </c>
      <c r="B105" s="86">
        <f>B101+B91+B85</f>
        <v>32</v>
      </c>
      <c r="C105" s="86">
        <f>C101+C91+C85</f>
        <v>11</v>
      </c>
      <c r="D105" s="87">
        <f>C105/B105</f>
        <v>0.34375</v>
      </c>
      <c r="E105" s="59"/>
    </row>
    <row r="106" spans="1:5" ht="15" customHeight="1">
      <c r="A106" s="59"/>
      <c r="B106" s="86"/>
      <c r="C106" s="98"/>
      <c r="D106" s="87"/>
      <c r="E106" s="59"/>
    </row>
    <row r="107" spans="1:5" ht="15" customHeight="1">
      <c r="A107" s="59"/>
      <c r="B107" s="86"/>
      <c r="C107" s="98"/>
      <c r="D107" s="87"/>
      <c r="E107" s="59"/>
    </row>
    <row r="108" spans="1:5" ht="15" customHeight="1">
      <c r="A108" s="59"/>
      <c r="B108" s="86"/>
      <c r="C108" s="98"/>
      <c r="D108" s="87"/>
      <c r="E108" s="59"/>
    </row>
    <row r="109" spans="1:5" ht="7.5" customHeight="1">
      <c r="A109" s="88"/>
      <c r="B109" s="76"/>
      <c r="C109" s="77"/>
      <c r="D109" s="78"/>
      <c r="E109" s="63"/>
    </row>
    <row r="110" spans="1:5" ht="15.75">
      <c r="A110" s="89" t="s">
        <v>77</v>
      </c>
      <c r="B110" s="90"/>
      <c r="C110" s="80"/>
      <c r="D110" s="67"/>
      <c r="E110" s="63"/>
    </row>
    <row r="111" spans="1:5" ht="15.75">
      <c r="A111" s="89" t="s">
        <v>78</v>
      </c>
      <c r="B111" s="90"/>
      <c r="C111" s="80"/>
      <c r="D111" s="67"/>
      <c r="E111" s="63"/>
    </row>
    <row r="112" spans="1:5" ht="7.5" customHeight="1">
      <c r="A112" s="79"/>
      <c r="B112" s="90"/>
      <c r="C112" s="80"/>
      <c r="D112" s="67"/>
      <c r="E112" s="63"/>
    </row>
    <row r="113" spans="1:5" ht="15.75">
      <c r="A113" s="64" t="s">
        <v>79</v>
      </c>
      <c r="B113" s="65">
        <v>24</v>
      </c>
      <c r="C113" s="66">
        <v>6</v>
      </c>
      <c r="D113" s="67">
        <f>C113/B113</f>
        <v>0.25</v>
      </c>
      <c r="E113" s="63"/>
    </row>
    <row r="114" spans="1:5" ht="15.75">
      <c r="A114" s="64" t="s">
        <v>80</v>
      </c>
      <c r="B114" s="65">
        <v>1</v>
      </c>
      <c r="C114" s="66">
        <v>0</v>
      </c>
      <c r="D114" s="67">
        <f>C114/B114</f>
        <v>0</v>
      </c>
      <c r="E114" s="63"/>
    </row>
    <row r="115" spans="1:5" ht="15.75">
      <c r="A115" s="64" t="s">
        <v>81</v>
      </c>
      <c r="B115" s="65">
        <v>1</v>
      </c>
      <c r="C115" s="66">
        <v>0</v>
      </c>
      <c r="D115" s="67">
        <f>C115/B115</f>
        <v>0</v>
      </c>
      <c r="E115" s="63"/>
    </row>
    <row r="116" spans="1:5" ht="15.75">
      <c r="A116" s="64" t="s">
        <v>82</v>
      </c>
      <c r="B116" s="65">
        <v>10</v>
      </c>
      <c r="C116" s="66">
        <v>6</v>
      </c>
      <c r="D116" s="67">
        <f>C116/B116</f>
        <v>0.6</v>
      </c>
      <c r="E116" s="63"/>
    </row>
    <row r="117" spans="1:5" ht="15.75">
      <c r="A117" s="64" t="s">
        <v>83</v>
      </c>
      <c r="B117" s="65">
        <v>6</v>
      </c>
      <c r="C117" s="66">
        <v>1</v>
      </c>
      <c r="D117" s="67">
        <f>C117/B117</f>
        <v>0.16666666666666666</v>
      </c>
      <c r="E117" s="63"/>
    </row>
    <row r="118" spans="1:5" ht="7.5" customHeight="1">
      <c r="A118" s="79"/>
      <c r="B118" s="65"/>
      <c r="C118" s="80"/>
      <c r="D118" s="67"/>
      <c r="E118" s="63"/>
    </row>
    <row r="119" spans="1:5" ht="15.75">
      <c r="A119" s="89" t="s">
        <v>84</v>
      </c>
      <c r="B119" s="86">
        <f>SUM(B113:B117)</f>
        <v>42</v>
      </c>
      <c r="C119" s="86">
        <f>SUM(C113:C117)</f>
        <v>13</v>
      </c>
      <c r="D119" s="91">
        <f>C119/B119</f>
        <v>0.30952380952380953</v>
      </c>
      <c r="E119" s="92"/>
    </row>
    <row r="120" spans="1:5" ht="7.5" customHeight="1">
      <c r="A120" s="99"/>
      <c r="B120" s="100"/>
      <c r="C120" s="101"/>
      <c r="D120" s="102"/>
      <c r="E120" s="92"/>
    </row>
    <row r="121" spans="1:4" ht="15" customHeight="1">
      <c r="A121" s="48"/>
      <c r="B121" s="65"/>
      <c r="C121" s="80"/>
      <c r="D121" s="83"/>
    </row>
    <row r="122" spans="1:4" ht="15" customHeight="1">
      <c r="A122" s="48"/>
      <c r="B122" s="65"/>
      <c r="C122" s="80"/>
      <c r="D122" s="83"/>
    </row>
    <row r="123" spans="1:5" ht="9.75" customHeight="1">
      <c r="A123" s="88"/>
      <c r="B123" s="76"/>
      <c r="C123" s="77"/>
      <c r="D123" s="78"/>
      <c r="E123" s="63"/>
    </row>
    <row r="124" spans="1:5" ht="15.75">
      <c r="A124" s="89" t="s">
        <v>85</v>
      </c>
      <c r="B124" s="105"/>
      <c r="C124" s="98"/>
      <c r="D124" s="91"/>
      <c r="E124" s="92"/>
    </row>
    <row r="125" spans="1:5" ht="15.75">
      <c r="A125" s="89" t="s">
        <v>86</v>
      </c>
      <c r="B125" s="86">
        <f>(B37+B55+B79+B105+B119)</f>
        <v>378</v>
      </c>
      <c r="C125" s="86">
        <f>(C37+C55+C79+C105+C119)</f>
        <v>108</v>
      </c>
      <c r="D125" s="91">
        <f>C125/B125</f>
        <v>0.2857142857142857</v>
      </c>
      <c r="E125" s="92"/>
    </row>
    <row r="126" spans="1:5" ht="9.75" customHeight="1">
      <c r="A126" s="106"/>
      <c r="B126" s="107"/>
      <c r="C126" s="107"/>
      <c r="D126" s="94"/>
      <c r="E126" s="63"/>
    </row>
    <row r="127" spans="1:5" ht="9.75" customHeight="1">
      <c r="A127" s="108"/>
      <c r="B127" s="109"/>
      <c r="C127" s="109"/>
      <c r="D127" s="110"/>
      <c r="E127" s="63"/>
    </row>
    <row r="128" spans="1:5" ht="9.75" customHeight="1">
      <c r="A128" s="108"/>
      <c r="B128" s="109"/>
      <c r="C128" s="109"/>
      <c r="D128" s="110"/>
      <c r="E128" s="63"/>
    </row>
    <row r="129" spans="1:5" ht="15.75">
      <c r="A129" s="88"/>
      <c r="B129" s="76"/>
      <c r="C129" s="77"/>
      <c r="D129" s="78"/>
      <c r="E129" s="63"/>
    </row>
    <row r="130" spans="1:5" ht="15.75">
      <c r="A130" s="89" t="s">
        <v>87</v>
      </c>
      <c r="B130" s="90"/>
      <c r="C130" s="80"/>
      <c r="D130" s="67"/>
      <c r="E130" s="63"/>
    </row>
    <row r="131" spans="1:5" ht="15.75">
      <c r="A131" s="79"/>
      <c r="B131" s="90"/>
      <c r="C131" s="80"/>
      <c r="D131" s="67"/>
      <c r="E131" s="63"/>
    </row>
    <row r="132" spans="1:5" ht="15.75">
      <c r="A132" s="64" t="s">
        <v>88</v>
      </c>
      <c r="B132" s="65">
        <v>3</v>
      </c>
      <c r="C132" s="66">
        <v>2</v>
      </c>
      <c r="D132" s="67">
        <f>C132/B132</f>
        <v>0.6666666666666666</v>
      </c>
      <c r="E132" s="63"/>
    </row>
    <row r="133" spans="1:5" ht="15.75">
      <c r="A133" s="64" t="s">
        <v>89</v>
      </c>
      <c r="B133" s="65">
        <v>20</v>
      </c>
      <c r="C133" s="66">
        <v>5</v>
      </c>
      <c r="D133" s="67">
        <f>C133/B133</f>
        <v>0.25</v>
      </c>
      <c r="E133" s="63"/>
    </row>
    <row r="134" spans="1:5" ht="15.75">
      <c r="A134" s="64" t="s">
        <v>90</v>
      </c>
      <c r="B134" s="65">
        <v>32</v>
      </c>
      <c r="C134" s="66">
        <v>14</v>
      </c>
      <c r="D134" s="67">
        <f>C134/B134</f>
        <v>0.4375</v>
      </c>
      <c r="E134" s="63"/>
    </row>
    <row r="135" spans="1:5" ht="15.75">
      <c r="A135" s="64" t="s">
        <v>91</v>
      </c>
      <c r="B135" s="65">
        <v>11</v>
      </c>
      <c r="C135" s="66">
        <v>2</v>
      </c>
      <c r="D135" s="67">
        <f>C135/B135</f>
        <v>0.18181818181818182</v>
      </c>
      <c r="E135" s="63"/>
    </row>
    <row r="136" spans="1:5" ht="9.75" customHeight="1">
      <c r="A136" s="79"/>
      <c r="B136" s="65"/>
      <c r="C136" s="80"/>
      <c r="D136" s="67"/>
      <c r="E136" s="63"/>
    </row>
    <row r="137" spans="1:5" ht="15.75">
      <c r="A137" s="89" t="s">
        <v>92</v>
      </c>
      <c r="B137" s="86">
        <f>SUM(B132:B135)</f>
        <v>66</v>
      </c>
      <c r="C137" s="86">
        <f>SUM(C132:C135)</f>
        <v>23</v>
      </c>
      <c r="D137" s="91">
        <f>C137/B137</f>
        <v>0.3484848484848485</v>
      </c>
      <c r="E137" s="92"/>
    </row>
    <row r="138" spans="1:5" ht="15.75">
      <c r="A138" s="89" t="s">
        <v>93</v>
      </c>
      <c r="B138" s="86"/>
      <c r="C138" s="86"/>
      <c r="D138" s="91"/>
      <c r="E138" s="92"/>
    </row>
    <row r="139" spans="1:5" ht="9.75" customHeight="1">
      <c r="A139" s="99"/>
      <c r="B139" s="100"/>
      <c r="C139" s="101"/>
      <c r="D139" s="102"/>
      <c r="E139" s="92"/>
    </row>
    <row r="140" spans="1:5" ht="9.75" customHeight="1">
      <c r="A140" s="92"/>
      <c r="B140" s="111"/>
      <c r="C140" s="112"/>
      <c r="D140" s="113"/>
      <c r="E140" s="92"/>
    </row>
    <row r="141" spans="1:5" ht="9.75" customHeight="1">
      <c r="A141" s="92"/>
      <c r="B141" s="111"/>
      <c r="C141" s="112"/>
      <c r="D141" s="113"/>
      <c r="E141" s="92"/>
    </row>
    <row r="142" spans="1:5" ht="9.75" customHeight="1">
      <c r="A142" s="114"/>
      <c r="B142" s="115"/>
      <c r="C142" s="116"/>
      <c r="D142" s="117"/>
      <c r="E142" s="92"/>
    </row>
    <row r="143" spans="1:5" ht="15.75">
      <c r="A143" s="64" t="s">
        <v>94</v>
      </c>
      <c r="B143" s="65">
        <v>44</v>
      </c>
      <c r="C143" s="66">
        <v>6</v>
      </c>
      <c r="D143" s="67">
        <f>C143/B143</f>
        <v>0.13636363636363635</v>
      </c>
      <c r="E143" s="63"/>
    </row>
    <row r="144" spans="1:5" ht="9.75" customHeight="1">
      <c r="A144" s="68"/>
      <c r="B144" s="118"/>
      <c r="C144" s="119"/>
      <c r="D144" s="94"/>
      <c r="E144" s="63"/>
    </row>
    <row r="145" spans="1:5" ht="15.75">
      <c r="A145" s="63"/>
      <c r="B145" s="65"/>
      <c r="C145" s="80"/>
      <c r="D145" s="83"/>
      <c r="E145" s="63"/>
    </row>
    <row r="146" spans="1:5" ht="9.75" customHeight="1">
      <c r="A146" s="62"/>
      <c r="B146" s="76"/>
      <c r="C146" s="77"/>
      <c r="D146" s="78"/>
      <c r="E146" s="63"/>
    </row>
    <row r="147" spans="1:5" ht="9.75" customHeight="1">
      <c r="A147" s="79"/>
      <c r="B147" s="120"/>
      <c r="C147" s="121"/>
      <c r="D147" s="67"/>
      <c r="E147" s="63"/>
    </row>
    <row r="148" spans="1:5" ht="15.75">
      <c r="A148" s="89" t="s">
        <v>17</v>
      </c>
      <c r="B148" s="111">
        <f>SUM(B137:B143)+B125</f>
        <v>488</v>
      </c>
      <c r="C148" s="111">
        <f>SUM(C137:C143)+C125</f>
        <v>137</v>
      </c>
      <c r="D148" s="91">
        <f>C148/B148</f>
        <v>0.2807377049180328</v>
      </c>
      <c r="E148" s="92"/>
    </row>
    <row r="149" spans="1:5" ht="15.75">
      <c r="A149" s="89" t="s">
        <v>18</v>
      </c>
      <c r="B149" s="111"/>
      <c r="C149" s="111"/>
      <c r="D149" s="91"/>
      <c r="E149" s="92"/>
    </row>
    <row r="150" spans="1:5" ht="9" customHeight="1">
      <c r="A150" s="89"/>
      <c r="B150" s="111"/>
      <c r="C150" s="111"/>
      <c r="D150" s="91"/>
      <c r="E150" s="92"/>
    </row>
    <row r="151" spans="1:5" ht="9.75" customHeight="1">
      <c r="A151" s="106"/>
      <c r="B151" s="107"/>
      <c r="C151" s="107"/>
      <c r="D151" s="94"/>
      <c r="E151" s="63"/>
    </row>
    <row r="152" spans="2:4" ht="15.75">
      <c r="B152" s="90"/>
      <c r="C152" s="90"/>
      <c r="D152" s="83"/>
    </row>
    <row r="153" spans="1:4" ht="15.75">
      <c r="A153" s="122" t="s">
        <v>19</v>
      </c>
      <c r="B153" s="90"/>
      <c r="C153" s="90"/>
      <c r="D153" s="83"/>
    </row>
    <row r="154" spans="1:4" ht="15.75">
      <c r="A154" s="444" t="s">
        <v>717</v>
      </c>
      <c r="B154" s="90"/>
      <c r="C154" s="90"/>
      <c r="D154" s="83"/>
    </row>
    <row r="155" spans="1:4" ht="15.75">
      <c r="A155" s="122"/>
      <c r="B155" s="90"/>
      <c r="C155" s="90"/>
      <c r="D155" s="83"/>
    </row>
    <row r="156" spans="1:15" s="411" customFormat="1" ht="15.75">
      <c r="A156" s="404" t="s">
        <v>20</v>
      </c>
      <c r="B156" s="405"/>
      <c r="C156" s="405"/>
      <c r="D156" s="406"/>
      <c r="E156" s="405"/>
      <c r="F156" s="405"/>
      <c r="G156" s="406"/>
      <c r="H156" s="407"/>
      <c r="I156" s="408"/>
      <c r="J156" s="407"/>
      <c r="K156" s="409"/>
      <c r="L156" s="407"/>
      <c r="M156" s="407"/>
      <c r="N156" s="407"/>
      <c r="O156" s="410"/>
    </row>
    <row r="157" spans="1:15" s="407" customFormat="1" ht="15.75">
      <c r="A157" s="404" t="s">
        <v>21</v>
      </c>
      <c r="B157" s="405"/>
      <c r="C157" s="405"/>
      <c r="D157" s="406"/>
      <c r="E157" s="405"/>
      <c r="F157" s="405"/>
      <c r="G157" s="406"/>
      <c r="I157" s="408"/>
      <c r="K157" s="409"/>
      <c r="O157" s="410"/>
    </row>
    <row r="158" spans="1:4" ht="15.75">
      <c r="A158" s="122"/>
      <c r="B158" s="90"/>
      <c r="C158" s="90"/>
      <c r="D158" s="83"/>
    </row>
    <row r="159" spans="1:4" ht="15.75">
      <c r="A159" s="122"/>
      <c r="B159" s="90"/>
      <c r="C159" s="90"/>
      <c r="D159" s="83"/>
    </row>
    <row r="160" spans="1:13" s="49" customFormat="1" ht="15.75">
      <c r="A160" s="122"/>
      <c r="B160" s="90"/>
      <c r="C160" s="90"/>
      <c r="D160" s="83"/>
      <c r="E160" s="48"/>
      <c r="G160" s="50"/>
      <c r="I160" s="51"/>
      <c r="M160" s="123"/>
    </row>
    <row r="161" spans="2:4" ht="15.75">
      <c r="B161" s="90"/>
      <c r="C161" s="90"/>
      <c r="D161" s="83"/>
    </row>
    <row r="162" spans="2:4" ht="15.75">
      <c r="B162" s="90"/>
      <c r="C162" s="90"/>
      <c r="D162" s="83"/>
    </row>
    <row r="163" spans="2:4" ht="15.75">
      <c r="B163" s="90"/>
      <c r="C163" s="90"/>
      <c r="D163" s="83"/>
    </row>
    <row r="164" spans="2:4" ht="15.75">
      <c r="B164" s="90"/>
      <c r="C164" s="90"/>
      <c r="D164" s="83"/>
    </row>
    <row r="165" spans="2:4" ht="15.75">
      <c r="B165" s="90"/>
      <c r="C165" s="90"/>
      <c r="D165" s="83"/>
    </row>
    <row r="166" spans="2:4" ht="15.75">
      <c r="B166" s="90"/>
      <c r="C166" s="90"/>
      <c r="D166" s="83"/>
    </row>
    <row r="167" spans="2:4" ht="15.75">
      <c r="B167" s="90"/>
      <c r="C167" s="90"/>
      <c r="D167" s="83"/>
    </row>
    <row r="168" spans="2:4" ht="15.75">
      <c r="B168" s="90"/>
      <c r="C168" s="90"/>
      <c r="D168" s="83"/>
    </row>
    <row r="169" spans="2:4" ht="15.75">
      <c r="B169" s="90"/>
      <c r="C169" s="90"/>
      <c r="D169" s="83"/>
    </row>
    <row r="170" spans="2:4" ht="15.75">
      <c r="B170" s="90"/>
      <c r="C170" s="90"/>
      <c r="D170" s="83"/>
    </row>
    <row r="171" spans="2:4" ht="15.75">
      <c r="B171" s="90"/>
      <c r="C171" s="90"/>
      <c r="D171" s="83"/>
    </row>
    <row r="172" spans="2:4" ht="15.75">
      <c r="B172" s="90"/>
      <c r="C172" s="90"/>
      <c r="D172" s="83"/>
    </row>
    <row r="173" spans="2:4" ht="15.75">
      <c r="B173" s="90"/>
      <c r="C173" s="90"/>
      <c r="D173" s="83"/>
    </row>
    <row r="174" spans="2:4" ht="15.75">
      <c r="B174" s="90"/>
      <c r="C174" s="90"/>
      <c r="D174" s="83"/>
    </row>
    <row r="175" spans="2:4" ht="15.75">
      <c r="B175" s="90"/>
      <c r="C175" s="90"/>
      <c r="D175" s="83"/>
    </row>
    <row r="176" spans="2:4" ht="15.75">
      <c r="B176" s="90"/>
      <c r="C176" s="90"/>
      <c r="D176" s="83"/>
    </row>
    <row r="177" spans="2:4" ht="15.75">
      <c r="B177" s="90"/>
      <c r="C177" s="90"/>
      <c r="D177" s="83"/>
    </row>
    <row r="178" spans="2:4" ht="15.75">
      <c r="B178" s="90"/>
      <c r="C178" s="90"/>
      <c r="D178" s="83"/>
    </row>
    <row r="179" spans="2:4" ht="15.75">
      <c r="B179" s="90"/>
      <c r="C179" s="90"/>
      <c r="D179" s="83"/>
    </row>
    <row r="180" spans="2:4" ht="15.75">
      <c r="B180" s="90"/>
      <c r="C180" s="90"/>
      <c r="D180" s="83"/>
    </row>
    <row r="181" spans="2:4" ht="15.75">
      <c r="B181" s="90"/>
      <c r="C181" s="90"/>
      <c r="D181" s="83"/>
    </row>
    <row r="182" spans="2:4" ht="15.75">
      <c r="B182" s="90"/>
      <c r="C182" s="90"/>
      <c r="D182" s="83"/>
    </row>
    <row r="183" spans="2:4" ht="15.75">
      <c r="B183" s="90"/>
      <c r="C183" s="90"/>
      <c r="D183" s="83"/>
    </row>
    <row r="184" spans="2:4" ht="15.75">
      <c r="B184" s="90"/>
      <c r="C184" s="90"/>
      <c r="D184" s="83"/>
    </row>
    <row r="185" spans="2:4" ht="15.75">
      <c r="B185" s="90"/>
      <c r="C185" s="90"/>
      <c r="D185" s="83"/>
    </row>
    <row r="186" spans="2:4" ht="15.75">
      <c r="B186" s="90"/>
      <c r="C186" s="90"/>
      <c r="D186" s="83"/>
    </row>
    <row r="187" spans="2:4" ht="15.75">
      <c r="B187" s="90"/>
      <c r="C187" s="90"/>
      <c r="D187" s="83"/>
    </row>
    <row r="188" spans="2:4" ht="15.75">
      <c r="B188" s="90"/>
      <c r="C188" s="90"/>
      <c r="D188" s="83"/>
    </row>
    <row r="189" spans="2:4" ht="15.75">
      <c r="B189" s="90"/>
      <c r="C189" s="90"/>
      <c r="D189" s="83"/>
    </row>
    <row r="190" spans="2:4" ht="15.75">
      <c r="B190" s="90"/>
      <c r="C190" s="90"/>
      <c r="D190" s="83"/>
    </row>
    <row r="191" spans="2:4" ht="15.75">
      <c r="B191" s="90"/>
      <c r="C191" s="90"/>
      <c r="D191" s="83"/>
    </row>
  </sheetData>
  <printOptions horizontalCentered="1"/>
  <pageMargins left="0.35" right="0" top="0.77" bottom="0" header="0.5" footer="0.28"/>
  <pageSetup horizontalDpi="300" verticalDpi="300" orientation="portrait" r:id="rId1"/>
  <headerFooter alignWithMargins="0">
    <oddFooter>&amp;CTable / Tableau 7.11&amp;RPage &amp;P of/de &amp;N</oddFooter>
  </headerFooter>
  <rowBreaks count="3" manualBreakCount="3">
    <brk id="57" max="65535" man="1"/>
    <brk id="93" max="65535" man="1"/>
    <brk id="12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workbookViewId="0" topLeftCell="A1">
      <selection activeCell="A1" sqref="A1"/>
    </sheetView>
  </sheetViews>
  <sheetFormatPr defaultColWidth="9.140625" defaultRowHeight="12.75"/>
  <cols>
    <col min="1" max="1" width="46.8515625" style="129" customWidth="1"/>
    <col min="2" max="3" width="16.140625" style="129" customWidth="1"/>
    <col min="4" max="4" width="16.140625" style="133" customWidth="1"/>
    <col min="5" max="5" width="9.140625" style="125" customWidth="1"/>
    <col min="6" max="6" width="30.28125" style="126" customWidth="1"/>
    <col min="7" max="7" width="9.00390625" style="127" hidden="1" customWidth="1"/>
    <col min="8" max="8" width="13.421875" style="126" hidden="1" customWidth="1"/>
    <col min="9" max="9" width="17.57421875" style="128" hidden="1" customWidth="1"/>
    <col min="10" max="10" width="18.7109375" style="126" hidden="1" customWidth="1"/>
    <col min="11" max="11" width="9.00390625" style="126" hidden="1" customWidth="1"/>
    <col min="12" max="12" width="12.7109375" style="126" hidden="1" customWidth="1"/>
    <col min="13" max="13" width="9.140625" style="196" customWidth="1"/>
    <col min="14" max="16384" width="9.140625" style="129" customWidth="1"/>
  </cols>
  <sheetData>
    <row r="1" spans="1:13" s="52" customFormat="1" ht="15.75">
      <c r="A1" s="46" t="s">
        <v>95</v>
      </c>
      <c r="B1" s="46"/>
      <c r="C1" s="46"/>
      <c r="D1" s="47"/>
      <c r="E1" s="48"/>
      <c r="F1" s="49"/>
      <c r="G1" s="50"/>
      <c r="H1" s="49"/>
      <c r="I1" s="51"/>
      <c r="J1" s="49"/>
      <c r="K1" s="49"/>
      <c r="L1" s="49"/>
      <c r="M1" s="123"/>
    </row>
    <row r="2" spans="1:11" ht="15.75">
      <c r="A2" s="124" t="s">
        <v>23</v>
      </c>
      <c r="B2" s="130"/>
      <c r="C2" s="131"/>
      <c r="D2" s="130"/>
      <c r="K2" s="127"/>
    </row>
    <row r="3" spans="1:11" ht="15.75">
      <c r="A3" s="124" t="s">
        <v>96</v>
      </c>
      <c r="B3" s="131"/>
      <c r="C3" s="131"/>
      <c r="D3" s="130"/>
      <c r="K3" s="127"/>
    </row>
    <row r="4" spans="1:11" ht="15.75">
      <c r="A4" s="124" t="s">
        <v>97</v>
      </c>
      <c r="B4" s="131"/>
      <c r="C4" s="131"/>
      <c r="D4" s="130"/>
      <c r="K4" s="127"/>
    </row>
    <row r="5" spans="2:11" ht="9.75" customHeight="1">
      <c r="B5" s="132"/>
      <c r="K5" s="127"/>
    </row>
    <row r="6" spans="1:11" ht="15.75">
      <c r="A6" s="134" t="s">
        <v>98</v>
      </c>
      <c r="B6" s="134" t="s">
        <v>6</v>
      </c>
      <c r="C6" s="134" t="s">
        <v>7</v>
      </c>
      <c r="D6" s="135" t="s">
        <v>8</v>
      </c>
      <c r="E6" s="136"/>
      <c r="K6" s="127"/>
    </row>
    <row r="7" spans="1:11" ht="15.75">
      <c r="A7" s="134" t="s">
        <v>99</v>
      </c>
      <c r="B7" s="134" t="s">
        <v>10</v>
      </c>
      <c r="C7" s="134" t="s">
        <v>11</v>
      </c>
      <c r="D7" s="135" t="s">
        <v>12</v>
      </c>
      <c r="E7" s="136"/>
      <c r="K7" s="127"/>
    </row>
    <row r="8" ht="9.75" customHeight="1">
      <c r="K8" s="127"/>
    </row>
    <row r="9" spans="1:11" ht="15.75">
      <c r="A9" s="137" t="s">
        <v>29</v>
      </c>
      <c r="K9" s="127"/>
    </row>
    <row r="10" ht="7.5" customHeight="1">
      <c r="K10" s="127"/>
    </row>
    <row r="11" spans="1:11" ht="7.5" customHeight="1">
      <c r="A11" s="138"/>
      <c r="B11" s="139"/>
      <c r="C11" s="140"/>
      <c r="D11" s="141"/>
      <c r="E11" s="142"/>
      <c r="K11" s="127"/>
    </row>
    <row r="12" spans="1:11" ht="15.75">
      <c r="A12" s="143" t="s">
        <v>30</v>
      </c>
      <c r="B12" s="144">
        <v>6</v>
      </c>
      <c r="C12" s="438">
        <v>0</v>
      </c>
      <c r="D12" s="146">
        <f>C12/B12</f>
        <v>0</v>
      </c>
      <c r="E12" s="142"/>
      <c r="K12" s="127"/>
    </row>
    <row r="13" spans="1:11" ht="7.5" customHeight="1">
      <c r="A13" s="143"/>
      <c r="B13" s="144"/>
      <c r="C13" s="439"/>
      <c r="D13" s="146"/>
      <c r="E13" s="142"/>
      <c r="K13" s="127"/>
    </row>
    <row r="14" spans="1:11" ht="15.75">
      <c r="A14" s="143" t="s">
        <v>31</v>
      </c>
      <c r="B14" s="166">
        <f>SUM(B11:B12)</f>
        <v>6</v>
      </c>
      <c r="C14" s="166">
        <f>SUM(C11:C12)</f>
        <v>0</v>
      </c>
      <c r="D14" s="167">
        <f>C14/B14</f>
        <v>0</v>
      </c>
      <c r="E14" s="142"/>
      <c r="K14" s="127"/>
    </row>
    <row r="15" spans="1:11" ht="7.5" customHeight="1">
      <c r="A15" s="147"/>
      <c r="B15" s="148"/>
      <c r="C15" s="149"/>
      <c r="D15" s="150"/>
      <c r="E15" s="151"/>
      <c r="K15" s="127"/>
    </row>
    <row r="16" spans="1:11" ht="7.5" customHeight="1">
      <c r="A16" s="152"/>
      <c r="B16" s="153"/>
      <c r="C16" s="154"/>
      <c r="D16" s="155"/>
      <c r="E16" s="151"/>
      <c r="K16" s="127"/>
    </row>
    <row r="17" spans="1:11" ht="7.5" customHeight="1">
      <c r="A17" s="152"/>
      <c r="B17" s="153"/>
      <c r="C17" s="154"/>
      <c r="D17" s="155"/>
      <c r="E17" s="151"/>
      <c r="K17" s="127"/>
    </row>
    <row r="18" spans="1:11" ht="7.5" customHeight="1">
      <c r="A18" s="138"/>
      <c r="B18" s="161"/>
      <c r="C18" s="162"/>
      <c r="D18" s="163"/>
      <c r="E18" s="142"/>
      <c r="K18" s="127"/>
    </row>
    <row r="19" spans="1:11" ht="15.75">
      <c r="A19" s="143" t="s">
        <v>32</v>
      </c>
      <c r="B19" s="144">
        <v>5</v>
      </c>
      <c r="C19" s="145">
        <v>1</v>
      </c>
      <c r="D19" s="146">
        <f>C19/B19</f>
        <v>0.2</v>
      </c>
      <c r="E19" s="142"/>
      <c r="K19" s="127"/>
    </row>
    <row r="20" spans="1:11" ht="15.75">
      <c r="A20" s="143" t="s">
        <v>33</v>
      </c>
      <c r="B20" s="144">
        <v>1</v>
      </c>
      <c r="C20" s="145">
        <v>0</v>
      </c>
      <c r="D20" s="146">
        <f>C20/B20</f>
        <v>0</v>
      </c>
      <c r="E20" s="142"/>
      <c r="K20" s="127"/>
    </row>
    <row r="21" spans="1:11" ht="7.5" customHeight="1">
      <c r="A21" s="164"/>
      <c r="B21" s="144"/>
      <c r="C21" s="165"/>
      <c r="D21" s="146"/>
      <c r="E21" s="142"/>
      <c r="K21" s="127"/>
    </row>
    <row r="22" spans="1:11" ht="15.75">
      <c r="A22" s="143" t="s">
        <v>31</v>
      </c>
      <c r="B22" s="166">
        <f>SUM(B19:B20)</f>
        <v>6</v>
      </c>
      <c r="C22" s="166">
        <f>SUM(C19:C20)</f>
        <v>1</v>
      </c>
      <c r="D22" s="167">
        <f>C22/B22</f>
        <v>0.16666666666666666</v>
      </c>
      <c r="E22" s="142"/>
      <c r="K22" s="127"/>
    </row>
    <row r="23" spans="1:11" ht="7.5" customHeight="1">
      <c r="A23" s="147"/>
      <c r="B23" s="148"/>
      <c r="C23" s="149"/>
      <c r="D23" s="150"/>
      <c r="E23" s="142"/>
      <c r="K23" s="127"/>
    </row>
    <row r="24" spans="1:11" ht="7.5" customHeight="1">
      <c r="A24" s="152"/>
      <c r="B24" s="153"/>
      <c r="C24" s="154"/>
      <c r="D24" s="155"/>
      <c r="E24" s="142"/>
      <c r="K24" s="127"/>
    </row>
    <row r="25" spans="2:11" ht="7.5" customHeight="1">
      <c r="B25" s="144"/>
      <c r="C25" s="165"/>
      <c r="D25" s="168"/>
      <c r="K25" s="127"/>
    </row>
    <row r="26" spans="1:11" ht="7.5" customHeight="1">
      <c r="A26" s="138"/>
      <c r="B26" s="161"/>
      <c r="C26" s="162"/>
      <c r="D26" s="163"/>
      <c r="E26" s="142"/>
      <c r="K26" s="127"/>
    </row>
    <row r="27" spans="1:11" ht="15.75">
      <c r="A27" s="143" t="s">
        <v>34</v>
      </c>
      <c r="B27" s="144">
        <v>2</v>
      </c>
      <c r="C27" s="145">
        <v>0</v>
      </c>
      <c r="D27" s="146">
        <f>C27/B27</f>
        <v>0</v>
      </c>
      <c r="E27" s="142"/>
      <c r="K27" s="127"/>
    </row>
    <row r="28" spans="1:11" ht="15.75">
      <c r="A28" s="143" t="s">
        <v>35</v>
      </c>
      <c r="B28" s="144">
        <v>2</v>
      </c>
      <c r="C28" s="145">
        <v>0</v>
      </c>
      <c r="D28" s="146">
        <f>C28/B28</f>
        <v>0</v>
      </c>
      <c r="E28" s="142"/>
      <c r="K28" s="127"/>
    </row>
    <row r="29" spans="1:11" ht="7.5" customHeight="1">
      <c r="A29" s="164"/>
      <c r="B29" s="144"/>
      <c r="C29" s="165"/>
      <c r="D29" s="146"/>
      <c r="E29" s="142"/>
      <c r="K29" s="127"/>
    </row>
    <row r="30" spans="1:11" ht="15.75">
      <c r="A30" s="143" t="s">
        <v>31</v>
      </c>
      <c r="B30" s="166">
        <f>SUM(B27:B28)</f>
        <v>4</v>
      </c>
      <c r="C30" s="166">
        <f>SUM(C28:C28)</f>
        <v>0</v>
      </c>
      <c r="D30" s="167">
        <f>C30/B30</f>
        <v>0</v>
      </c>
      <c r="E30" s="142"/>
      <c r="K30" s="127"/>
    </row>
    <row r="31" spans="1:11" ht="7.5" customHeight="1">
      <c r="A31" s="147"/>
      <c r="B31" s="148"/>
      <c r="C31" s="149"/>
      <c r="D31" s="150"/>
      <c r="E31" s="142"/>
      <c r="K31" s="127"/>
    </row>
    <row r="32" spans="1:11" ht="7.5" customHeight="1">
      <c r="A32" s="152"/>
      <c r="B32" s="153"/>
      <c r="C32" s="154"/>
      <c r="D32" s="155"/>
      <c r="E32" s="142"/>
      <c r="K32" s="127"/>
    </row>
    <row r="33" spans="2:11" ht="7.5" customHeight="1">
      <c r="B33" s="144"/>
      <c r="C33" s="165"/>
      <c r="D33" s="168"/>
      <c r="K33" s="127"/>
    </row>
    <row r="34" spans="1:11" ht="15.75">
      <c r="A34" s="170" t="s">
        <v>100</v>
      </c>
      <c r="B34" s="166"/>
      <c r="C34" s="169"/>
      <c r="D34" s="168"/>
      <c r="K34" s="127"/>
    </row>
    <row r="35" spans="1:11" ht="15.75">
      <c r="A35" s="137" t="s">
        <v>38</v>
      </c>
      <c r="B35" s="171">
        <f>SUM(B14,B22,B30)</f>
        <v>16</v>
      </c>
      <c r="C35" s="171">
        <f>SUM(C14,C22,C30)</f>
        <v>1</v>
      </c>
      <c r="D35" s="172">
        <f>C35/B35</f>
        <v>0.0625</v>
      </c>
      <c r="E35" s="136"/>
      <c r="K35" s="127"/>
    </row>
    <row r="36" spans="1:11" ht="7.5" customHeight="1">
      <c r="A36" s="137"/>
      <c r="B36" s="171"/>
      <c r="C36" s="171"/>
      <c r="D36" s="172"/>
      <c r="E36" s="136"/>
      <c r="K36" s="127"/>
    </row>
    <row r="37" spans="1:11" ht="7.5" customHeight="1">
      <c r="A37" s="173"/>
      <c r="B37" s="161"/>
      <c r="C37" s="162"/>
      <c r="D37" s="163"/>
      <c r="E37" s="142"/>
      <c r="K37" s="127"/>
    </row>
    <row r="38" spans="1:11" ht="15.75">
      <c r="A38" s="174" t="s">
        <v>39</v>
      </c>
      <c r="B38" s="144"/>
      <c r="C38" s="165"/>
      <c r="D38" s="146"/>
      <c r="E38" s="142"/>
      <c r="K38" s="127"/>
    </row>
    <row r="39" spans="1:11" ht="7.5" customHeight="1">
      <c r="A39" s="164"/>
      <c r="B39" s="144"/>
      <c r="C39" s="165"/>
      <c r="D39" s="146"/>
      <c r="E39" s="142"/>
      <c r="K39" s="127"/>
    </row>
    <row r="40" spans="1:11" ht="15.75">
      <c r="A40" s="143" t="s">
        <v>40</v>
      </c>
      <c r="B40" s="144">
        <v>6</v>
      </c>
      <c r="C40" s="145">
        <v>2</v>
      </c>
      <c r="D40" s="146">
        <f>C40/B40</f>
        <v>0.3333333333333333</v>
      </c>
      <c r="E40" s="142"/>
      <c r="K40" s="127"/>
    </row>
    <row r="41" spans="1:11" ht="15.75">
      <c r="A41" s="143" t="s">
        <v>42</v>
      </c>
      <c r="B41" s="144">
        <v>11</v>
      </c>
      <c r="C41" s="145">
        <v>5</v>
      </c>
      <c r="D41" s="146">
        <f>C41/B41</f>
        <v>0.45454545454545453</v>
      </c>
      <c r="E41" s="142"/>
      <c r="K41" s="127"/>
    </row>
    <row r="42" spans="1:11" ht="15.75">
      <c r="A42" s="143" t="s">
        <v>43</v>
      </c>
      <c r="B42" s="144">
        <v>17</v>
      </c>
      <c r="C42" s="145">
        <v>2</v>
      </c>
      <c r="D42" s="146">
        <f>C42/B42</f>
        <v>0.11764705882352941</v>
      </c>
      <c r="E42" s="142"/>
      <c r="K42" s="127"/>
    </row>
    <row r="43" spans="1:11" ht="15.75">
      <c r="A43" s="143" t="s">
        <v>44</v>
      </c>
      <c r="B43" s="144">
        <v>12</v>
      </c>
      <c r="C43" s="145">
        <v>2</v>
      </c>
      <c r="D43" s="146">
        <f>C43/B43</f>
        <v>0.16666666666666666</v>
      </c>
      <c r="E43" s="142"/>
      <c r="K43" s="127"/>
    </row>
    <row r="44" spans="1:11" ht="15.75">
      <c r="A44" s="143" t="s">
        <v>45</v>
      </c>
      <c r="B44" s="144">
        <v>3</v>
      </c>
      <c r="C44" s="145">
        <v>0</v>
      </c>
      <c r="D44" s="146">
        <f>C44/B44</f>
        <v>0</v>
      </c>
      <c r="E44" s="142"/>
      <c r="K44" s="127"/>
    </row>
    <row r="45" spans="1:11" ht="15.75">
      <c r="A45" s="441" t="s">
        <v>46</v>
      </c>
      <c r="B45" s="144"/>
      <c r="C45" s="144"/>
      <c r="D45" s="146"/>
      <c r="E45" s="142"/>
      <c r="K45" s="127"/>
    </row>
    <row r="46" spans="1:11" ht="15.75">
      <c r="A46" s="143" t="s">
        <v>101</v>
      </c>
      <c r="B46" s="144">
        <v>3</v>
      </c>
      <c r="C46" s="145">
        <v>2</v>
      </c>
      <c r="D46" s="146">
        <f>C46/B46</f>
        <v>0.6666666666666666</v>
      </c>
      <c r="E46" s="142"/>
      <c r="K46" s="127"/>
    </row>
    <row r="47" spans="1:11" ht="15.75">
      <c r="A47" s="143" t="s">
        <v>102</v>
      </c>
      <c r="B47" s="132">
        <v>1</v>
      </c>
      <c r="C47" s="145">
        <v>0</v>
      </c>
      <c r="D47" s="146">
        <f>C47/B47</f>
        <v>0</v>
      </c>
      <c r="E47" s="142"/>
      <c r="K47" s="127"/>
    </row>
    <row r="48" spans="1:11" ht="15.75">
      <c r="A48" s="64" t="s">
        <v>48</v>
      </c>
      <c r="B48" s="144">
        <v>11</v>
      </c>
      <c r="C48" s="145">
        <v>3</v>
      </c>
      <c r="D48" s="146">
        <f>C48/B48</f>
        <v>0.2727272727272727</v>
      </c>
      <c r="E48" s="142"/>
      <c r="K48" s="127"/>
    </row>
    <row r="49" spans="1:11" ht="15.75">
      <c r="A49" s="64" t="s">
        <v>49</v>
      </c>
      <c r="B49" s="144">
        <v>1</v>
      </c>
      <c r="C49" s="145">
        <v>0</v>
      </c>
      <c r="D49" s="146">
        <f>C49/B49</f>
        <v>0</v>
      </c>
      <c r="E49" s="142"/>
      <c r="K49" s="127"/>
    </row>
    <row r="50" spans="1:11" ht="15.75">
      <c r="A50" s="64" t="s">
        <v>50</v>
      </c>
      <c r="B50" s="144">
        <v>2</v>
      </c>
      <c r="C50" s="145">
        <v>1</v>
      </c>
      <c r="D50" s="146">
        <f>C50/B50</f>
        <v>0.5</v>
      </c>
      <c r="E50" s="142"/>
      <c r="K50" s="127"/>
    </row>
    <row r="51" spans="1:11" ht="7.5" customHeight="1">
      <c r="A51" s="143"/>
      <c r="B51" s="144"/>
      <c r="C51" s="165"/>
      <c r="D51" s="146"/>
      <c r="E51" s="142"/>
      <c r="K51" s="127"/>
    </row>
    <row r="52" spans="1:11" ht="15.75">
      <c r="A52" s="174" t="s">
        <v>51</v>
      </c>
      <c r="B52" s="171">
        <f>SUM(B40:B50)</f>
        <v>67</v>
      </c>
      <c r="C52" s="175">
        <f>SUM(C40:C50)</f>
        <v>17</v>
      </c>
      <c r="D52" s="176">
        <f>C52/B52</f>
        <v>0.2537313432835821</v>
      </c>
      <c r="E52" s="177"/>
      <c r="K52" s="127"/>
    </row>
    <row r="53" spans="1:11" ht="7.5" customHeight="1">
      <c r="A53" s="178"/>
      <c r="B53" s="148"/>
      <c r="C53" s="149"/>
      <c r="D53" s="179"/>
      <c r="E53" s="142"/>
      <c r="K53" s="127"/>
    </row>
    <row r="54" spans="1:11" ht="15.75">
      <c r="A54" s="170"/>
      <c r="B54" s="166"/>
      <c r="C54" s="169"/>
      <c r="D54" s="168"/>
      <c r="K54" s="127"/>
    </row>
    <row r="55" spans="1:11" ht="7.5" customHeight="1">
      <c r="A55" s="180"/>
      <c r="B55" s="156"/>
      <c r="C55" s="157"/>
      <c r="D55" s="163"/>
      <c r="E55" s="142"/>
      <c r="K55" s="127"/>
    </row>
    <row r="56" spans="1:11" ht="15.75">
      <c r="A56" s="174" t="s">
        <v>52</v>
      </c>
      <c r="B56" s="144"/>
      <c r="C56" s="165"/>
      <c r="D56" s="146"/>
      <c r="E56" s="142"/>
      <c r="K56" s="127"/>
    </row>
    <row r="57" spans="1:11" ht="8.25" customHeight="1">
      <c r="A57" s="164"/>
      <c r="B57" s="144"/>
      <c r="C57" s="165"/>
      <c r="D57" s="146"/>
      <c r="E57" s="142"/>
      <c r="K57" s="127"/>
    </row>
    <row r="58" spans="1:5" ht="15.75">
      <c r="A58" s="143" t="s">
        <v>54</v>
      </c>
      <c r="B58" s="144">
        <v>12</v>
      </c>
      <c r="C58" s="145">
        <v>4</v>
      </c>
      <c r="D58" s="146">
        <f aca="true" t="shared" si="0" ref="D58:D71">C58/B58</f>
        <v>0.3333333333333333</v>
      </c>
      <c r="E58" s="142"/>
    </row>
    <row r="59" spans="1:11" ht="15.75">
      <c r="A59" s="143" t="s">
        <v>55</v>
      </c>
      <c r="B59" s="144">
        <v>9</v>
      </c>
      <c r="C59" s="145">
        <v>3</v>
      </c>
      <c r="D59" s="146">
        <f t="shared" si="0"/>
        <v>0.3333333333333333</v>
      </c>
      <c r="E59" s="142"/>
      <c r="K59" s="127"/>
    </row>
    <row r="60" spans="1:5" ht="15.75">
      <c r="A60" s="143" t="s">
        <v>56</v>
      </c>
      <c r="B60" s="144">
        <v>25</v>
      </c>
      <c r="C60" s="145">
        <v>3</v>
      </c>
      <c r="D60" s="146">
        <f t="shared" si="0"/>
        <v>0.12</v>
      </c>
      <c r="E60" s="142"/>
    </row>
    <row r="61" spans="1:5" ht="15.75">
      <c r="A61" s="143" t="s">
        <v>57</v>
      </c>
      <c r="B61" s="144">
        <v>10</v>
      </c>
      <c r="C61" s="145">
        <v>2</v>
      </c>
      <c r="D61" s="146">
        <f t="shared" si="0"/>
        <v>0.2</v>
      </c>
      <c r="E61" s="142"/>
    </row>
    <row r="62" spans="1:5" ht="15.75">
      <c r="A62" s="143" t="s">
        <v>58</v>
      </c>
      <c r="B62" s="144">
        <v>14</v>
      </c>
      <c r="C62" s="145">
        <v>5</v>
      </c>
      <c r="D62" s="146">
        <f t="shared" si="0"/>
        <v>0.35714285714285715</v>
      </c>
      <c r="E62" s="142"/>
    </row>
    <row r="63" spans="1:11" ht="15.75">
      <c r="A63" s="143" t="s">
        <v>103</v>
      </c>
      <c r="B63" s="144">
        <v>1</v>
      </c>
      <c r="C63" s="145">
        <v>0</v>
      </c>
      <c r="D63" s="146">
        <f t="shared" si="0"/>
        <v>0</v>
      </c>
      <c r="E63" s="142"/>
      <c r="K63" s="127"/>
    </row>
    <row r="64" spans="1:11" ht="15.75">
      <c r="A64" s="143" t="s">
        <v>104</v>
      </c>
      <c r="B64" s="144">
        <v>2</v>
      </c>
      <c r="C64" s="145">
        <v>0</v>
      </c>
      <c r="D64" s="146">
        <f t="shared" si="0"/>
        <v>0</v>
      </c>
      <c r="E64" s="142"/>
      <c r="K64" s="127"/>
    </row>
    <row r="65" spans="1:5" ht="15.75">
      <c r="A65" s="143" t="s">
        <v>61</v>
      </c>
      <c r="B65" s="144">
        <v>50</v>
      </c>
      <c r="C65" s="145">
        <v>22</v>
      </c>
      <c r="D65" s="146">
        <f t="shared" si="0"/>
        <v>0.44</v>
      </c>
      <c r="E65" s="142"/>
    </row>
    <row r="66" spans="1:11" ht="15.75">
      <c r="A66" s="143" t="s">
        <v>62</v>
      </c>
      <c r="B66" s="144">
        <v>5</v>
      </c>
      <c r="C66" s="145">
        <v>1</v>
      </c>
      <c r="D66" s="146">
        <f t="shared" si="0"/>
        <v>0.2</v>
      </c>
      <c r="E66" s="142"/>
      <c r="K66" s="127"/>
    </row>
    <row r="67" spans="1:5" ht="15.75">
      <c r="A67" s="143" t="s">
        <v>63</v>
      </c>
      <c r="B67" s="144">
        <v>6</v>
      </c>
      <c r="C67" s="145">
        <v>3</v>
      </c>
      <c r="D67" s="146">
        <f t="shared" si="0"/>
        <v>0.5</v>
      </c>
      <c r="E67" s="142"/>
    </row>
    <row r="68" spans="1:5" ht="15.75">
      <c r="A68" s="143" t="s">
        <v>64</v>
      </c>
      <c r="B68" s="144">
        <v>10</v>
      </c>
      <c r="C68" s="145">
        <v>3</v>
      </c>
      <c r="D68" s="146">
        <f t="shared" si="0"/>
        <v>0.3</v>
      </c>
      <c r="E68" s="142"/>
    </row>
    <row r="69" spans="1:11" ht="15.75">
      <c r="A69" s="143" t="s">
        <v>65</v>
      </c>
      <c r="B69" s="144">
        <v>2</v>
      </c>
      <c r="C69" s="145">
        <v>0</v>
      </c>
      <c r="D69" s="146">
        <f t="shared" si="0"/>
        <v>0</v>
      </c>
      <c r="E69" s="142"/>
      <c r="K69" s="127"/>
    </row>
    <row r="70" spans="1:11" ht="15.75">
      <c r="A70" s="143" t="s">
        <v>66</v>
      </c>
      <c r="B70" s="144">
        <v>1</v>
      </c>
      <c r="C70" s="145">
        <v>0</v>
      </c>
      <c r="D70" s="146">
        <f t="shared" si="0"/>
        <v>0</v>
      </c>
      <c r="E70" s="142"/>
      <c r="K70" s="127"/>
    </row>
    <row r="71" spans="1:11" ht="15.75">
      <c r="A71" s="143" t="s">
        <v>67</v>
      </c>
      <c r="B71" s="144">
        <v>24</v>
      </c>
      <c r="C71" s="145">
        <v>1</v>
      </c>
      <c r="D71" s="146">
        <f t="shared" si="0"/>
        <v>0.041666666666666664</v>
      </c>
      <c r="E71" s="142"/>
      <c r="K71" s="127"/>
    </row>
    <row r="72" spans="1:4" ht="15.75" customHeight="1">
      <c r="A72" s="437" t="s">
        <v>105</v>
      </c>
      <c r="D72" s="423"/>
    </row>
    <row r="73" spans="1:4" ht="15.75" customHeight="1">
      <c r="A73" s="143" t="s">
        <v>106</v>
      </c>
      <c r="B73" s="159"/>
      <c r="C73" s="165"/>
      <c r="D73" s="146"/>
    </row>
    <row r="74" spans="1:4" ht="15.75" customHeight="1">
      <c r="A74" s="143" t="s">
        <v>107</v>
      </c>
      <c r="B74" s="159">
        <v>1</v>
      </c>
      <c r="C74" s="160">
        <v>0</v>
      </c>
      <c r="D74" s="146">
        <f>C74/B74</f>
        <v>0</v>
      </c>
    </row>
    <row r="75" spans="1:4" ht="15.75">
      <c r="A75" s="143" t="s">
        <v>108</v>
      </c>
      <c r="B75" s="159"/>
      <c r="C75" s="165"/>
      <c r="D75" s="146"/>
    </row>
    <row r="76" spans="1:4" ht="15.75">
      <c r="A76" s="388" t="s">
        <v>109</v>
      </c>
      <c r="B76" s="159">
        <v>1</v>
      </c>
      <c r="C76" s="160">
        <v>0</v>
      </c>
      <c r="D76" s="146">
        <f>C76/B76</f>
        <v>0</v>
      </c>
    </row>
    <row r="77" spans="1:5" ht="7.5" customHeight="1">
      <c r="A77" s="164"/>
      <c r="B77" s="144"/>
      <c r="C77" s="165"/>
      <c r="D77" s="146"/>
      <c r="E77" s="142"/>
    </row>
    <row r="78" spans="1:5" ht="15.75">
      <c r="A78" s="174" t="s">
        <v>68</v>
      </c>
      <c r="B78" s="171">
        <f>SUM(B58:B76)</f>
        <v>173</v>
      </c>
      <c r="C78" s="171">
        <f>SUM(C58:C76)</f>
        <v>47</v>
      </c>
      <c r="D78" s="176">
        <f>C78/B78</f>
        <v>0.27167630057803466</v>
      </c>
      <c r="E78" s="177"/>
    </row>
    <row r="79" spans="1:5" ht="7.5" customHeight="1">
      <c r="A79" s="181"/>
      <c r="B79" s="182"/>
      <c r="C79" s="183"/>
      <c r="D79" s="184"/>
      <c r="E79" s="177"/>
    </row>
    <row r="80" spans="1:5" ht="9.75" customHeight="1">
      <c r="A80" s="137"/>
      <c r="B80" s="171"/>
      <c r="C80" s="175"/>
      <c r="D80" s="172"/>
      <c r="E80" s="136"/>
    </row>
    <row r="81" spans="1:4" ht="15.75">
      <c r="A81" s="137" t="s">
        <v>69</v>
      </c>
      <c r="B81" s="144"/>
      <c r="C81" s="165"/>
      <c r="D81" s="168"/>
    </row>
    <row r="82" spans="2:4" ht="7.5" customHeight="1">
      <c r="B82" s="144"/>
      <c r="C82" s="165"/>
      <c r="D82" s="168"/>
    </row>
    <row r="83" spans="1:5" ht="7.5" customHeight="1">
      <c r="A83" s="138"/>
      <c r="B83" s="161"/>
      <c r="C83" s="162"/>
      <c r="D83" s="163"/>
      <c r="E83" s="142"/>
    </row>
    <row r="84" spans="1:5" ht="15.75">
      <c r="A84" s="143" t="s">
        <v>110</v>
      </c>
      <c r="B84" s="144">
        <v>1</v>
      </c>
      <c r="C84" s="145">
        <v>0</v>
      </c>
      <c r="D84" s="146">
        <f>C84/B84</f>
        <v>0</v>
      </c>
      <c r="E84" s="142"/>
    </row>
    <row r="85" spans="1:5" ht="15.75">
      <c r="A85" s="143" t="s">
        <v>111</v>
      </c>
      <c r="B85" s="144">
        <v>3</v>
      </c>
      <c r="C85" s="145">
        <v>1</v>
      </c>
      <c r="D85" s="146">
        <f>C85/B85</f>
        <v>0.3333333333333333</v>
      </c>
      <c r="E85" s="142"/>
    </row>
    <row r="86" spans="1:5" ht="15.75">
      <c r="A86" s="143" t="s">
        <v>31</v>
      </c>
      <c r="B86" s="166">
        <f>SUM(B84:B85)</f>
        <v>4</v>
      </c>
      <c r="C86" s="166">
        <f>SUM(C84:C85)</f>
        <v>1</v>
      </c>
      <c r="D86" s="167">
        <f>C86/B86</f>
        <v>0.25</v>
      </c>
      <c r="E86" s="142"/>
    </row>
    <row r="87" spans="1:5" ht="7.5" customHeight="1">
      <c r="A87" s="147"/>
      <c r="B87" s="148"/>
      <c r="C87" s="149"/>
      <c r="D87" s="150"/>
      <c r="E87" s="151"/>
    </row>
    <row r="88" spans="1:5" ht="7.5" customHeight="1">
      <c r="A88" s="152"/>
      <c r="B88" s="153"/>
      <c r="C88" s="154"/>
      <c r="D88" s="155"/>
      <c r="E88" s="151"/>
    </row>
    <row r="89" spans="1:5" ht="7.5" customHeight="1">
      <c r="A89" s="152"/>
      <c r="B89" s="153"/>
      <c r="C89" s="154"/>
      <c r="D89" s="155"/>
      <c r="E89" s="151"/>
    </row>
    <row r="90" spans="1:5" ht="7.5" customHeight="1">
      <c r="A90" s="138"/>
      <c r="B90" s="161"/>
      <c r="C90" s="162"/>
      <c r="D90" s="163"/>
      <c r="E90" s="142"/>
    </row>
    <row r="91" spans="1:5" ht="15.75">
      <c r="A91" s="143" t="s">
        <v>71</v>
      </c>
      <c r="B91" s="144">
        <v>3</v>
      </c>
      <c r="C91" s="145">
        <v>1</v>
      </c>
      <c r="D91" s="146">
        <f>C91/B91</f>
        <v>0.3333333333333333</v>
      </c>
      <c r="E91" s="142"/>
    </row>
    <row r="92" spans="1:5" ht="7.5" customHeight="1">
      <c r="A92" s="143"/>
      <c r="B92" s="144"/>
      <c r="C92" s="165"/>
      <c r="D92" s="146"/>
      <c r="E92" s="142"/>
    </row>
    <row r="93" spans="1:5" ht="15.75">
      <c r="A93" s="143" t="s">
        <v>31</v>
      </c>
      <c r="B93" s="166">
        <f>SUM(B91:B91)</f>
        <v>3</v>
      </c>
      <c r="C93" s="166">
        <f>SUM(C91:C91)</f>
        <v>1</v>
      </c>
      <c r="D93" s="167">
        <f>C93/B93</f>
        <v>0.3333333333333333</v>
      </c>
      <c r="E93" s="142"/>
    </row>
    <row r="94" spans="1:5" ht="7.5" customHeight="1">
      <c r="A94" s="147"/>
      <c r="B94" s="148"/>
      <c r="C94" s="149"/>
      <c r="D94" s="150"/>
      <c r="E94" s="151"/>
    </row>
    <row r="95" spans="1:5" ht="7.5" customHeight="1">
      <c r="A95" s="152"/>
      <c r="B95" s="153"/>
      <c r="C95" s="154"/>
      <c r="D95" s="155"/>
      <c r="E95" s="151"/>
    </row>
    <row r="96" spans="1:5" ht="15.75" customHeight="1">
      <c r="A96" s="185"/>
      <c r="B96" s="166"/>
      <c r="C96" s="169"/>
      <c r="D96" s="186"/>
      <c r="E96" s="187"/>
    </row>
    <row r="97" spans="1:5" ht="15.75" customHeight="1">
      <c r="A97" s="137" t="s">
        <v>69</v>
      </c>
      <c r="B97" s="166"/>
      <c r="C97" s="169"/>
      <c r="D97" s="186"/>
      <c r="E97" s="187"/>
    </row>
    <row r="98" spans="1:5" ht="7.5" customHeight="1">
      <c r="A98" s="185"/>
      <c r="B98" s="166"/>
      <c r="C98" s="169"/>
      <c r="D98" s="186"/>
      <c r="E98" s="187"/>
    </row>
    <row r="99" spans="1:5" ht="7.5" customHeight="1">
      <c r="A99" s="138"/>
      <c r="B99" s="156"/>
      <c r="C99" s="157"/>
      <c r="D99" s="158"/>
      <c r="E99" s="151"/>
    </row>
    <row r="100" spans="1:5" ht="15.75" customHeight="1">
      <c r="A100" s="143" t="s">
        <v>72</v>
      </c>
      <c r="B100" s="144">
        <v>7</v>
      </c>
      <c r="C100" s="145">
        <v>2</v>
      </c>
      <c r="D100" s="146">
        <f>C100/B100</f>
        <v>0.2857142857142857</v>
      </c>
      <c r="E100" s="142"/>
    </row>
    <row r="101" spans="1:5" ht="15.75" customHeight="1">
      <c r="A101" s="143" t="s">
        <v>73</v>
      </c>
      <c r="B101" s="144">
        <v>13</v>
      </c>
      <c r="C101" s="145">
        <v>2</v>
      </c>
      <c r="D101" s="146">
        <f>C101/B101</f>
        <v>0.15384615384615385</v>
      </c>
      <c r="E101" s="142"/>
    </row>
    <row r="102" spans="1:5" ht="15.75" customHeight="1">
      <c r="A102" s="143" t="s">
        <v>74</v>
      </c>
      <c r="B102" s="144">
        <v>1</v>
      </c>
      <c r="C102" s="145">
        <v>0</v>
      </c>
      <c r="D102" s="146">
        <f>C102/B102</f>
        <v>0</v>
      </c>
      <c r="E102" s="142"/>
    </row>
    <row r="103" spans="1:5" ht="9" customHeight="1">
      <c r="A103" s="164"/>
      <c r="B103" s="144"/>
      <c r="C103" s="165"/>
      <c r="D103" s="146"/>
      <c r="E103" s="142"/>
    </row>
    <row r="104" spans="1:5" ht="15.75">
      <c r="A104" s="143" t="s">
        <v>31</v>
      </c>
      <c r="B104" s="166">
        <f>SUM(B100:B102)</f>
        <v>21</v>
      </c>
      <c r="C104" s="166">
        <f>SUM(C100:C102)</f>
        <v>4</v>
      </c>
      <c r="D104" s="167">
        <f>C104/B104</f>
        <v>0.19047619047619047</v>
      </c>
      <c r="E104" s="151"/>
    </row>
    <row r="105" spans="1:5" ht="7.5" customHeight="1">
      <c r="A105" s="147"/>
      <c r="B105" s="148"/>
      <c r="C105" s="149"/>
      <c r="D105" s="150"/>
      <c r="E105" s="151"/>
    </row>
    <row r="106" spans="1:5" ht="7.5" customHeight="1">
      <c r="A106" s="152"/>
      <c r="B106" s="153"/>
      <c r="C106" s="154"/>
      <c r="D106" s="155"/>
      <c r="E106" s="151"/>
    </row>
    <row r="107" spans="2:4" ht="7.5" customHeight="1">
      <c r="B107" s="144"/>
      <c r="C107" s="165"/>
      <c r="D107" s="168"/>
    </row>
    <row r="108" spans="1:5" ht="15.75">
      <c r="A108" s="137" t="s">
        <v>76</v>
      </c>
      <c r="B108" s="171">
        <f>SUM(B93,B104,B86)</f>
        <v>28</v>
      </c>
      <c r="C108" s="171">
        <f>SUM(C86,C93,C104)</f>
        <v>6</v>
      </c>
      <c r="D108" s="172">
        <f>C108/B108</f>
        <v>0.21428571428571427</v>
      </c>
      <c r="E108" s="136"/>
    </row>
    <row r="109" spans="1:5" ht="15" customHeight="1">
      <c r="A109" s="137"/>
      <c r="B109" s="171"/>
      <c r="C109" s="171"/>
      <c r="D109" s="172"/>
      <c r="E109" s="136"/>
    </row>
    <row r="110" spans="1:5" ht="15" customHeight="1">
      <c r="A110" s="137"/>
      <c r="B110" s="171"/>
      <c r="C110" s="175"/>
      <c r="D110" s="172"/>
      <c r="E110" s="136"/>
    </row>
    <row r="111" spans="1:5" ht="7.5" customHeight="1">
      <c r="A111" s="173"/>
      <c r="B111" s="161"/>
      <c r="C111" s="162"/>
      <c r="D111" s="163"/>
      <c r="E111" s="142"/>
    </row>
    <row r="112" spans="1:5" ht="15.75">
      <c r="A112" s="174" t="s">
        <v>77</v>
      </c>
      <c r="B112" s="132"/>
      <c r="C112" s="165"/>
      <c r="D112" s="146"/>
      <c r="E112" s="142"/>
    </row>
    <row r="113" spans="1:5" ht="15.75">
      <c r="A113" s="174" t="s">
        <v>78</v>
      </c>
      <c r="B113" s="132"/>
      <c r="C113" s="165"/>
      <c r="D113" s="146"/>
      <c r="E113" s="142"/>
    </row>
    <row r="114" spans="1:5" ht="7.5" customHeight="1">
      <c r="A114" s="164"/>
      <c r="B114" s="132"/>
      <c r="C114" s="165"/>
      <c r="D114" s="146"/>
      <c r="E114" s="142"/>
    </row>
    <row r="115" spans="1:5" ht="15.75">
      <c r="A115" s="143" t="s">
        <v>79</v>
      </c>
      <c r="B115" s="144">
        <v>33</v>
      </c>
      <c r="C115" s="145">
        <v>12</v>
      </c>
      <c r="D115" s="146">
        <f>C115/B115</f>
        <v>0.36363636363636365</v>
      </c>
      <c r="E115" s="142"/>
    </row>
    <row r="116" spans="1:5" ht="15.75">
      <c r="A116" s="143" t="s">
        <v>81</v>
      </c>
      <c r="B116" s="144">
        <v>1</v>
      </c>
      <c r="C116" s="145">
        <v>1</v>
      </c>
      <c r="D116" s="146">
        <f>C116/B116</f>
        <v>1</v>
      </c>
      <c r="E116" s="142"/>
    </row>
    <row r="117" spans="1:5" ht="15.75">
      <c r="A117" s="143" t="s">
        <v>82</v>
      </c>
      <c r="B117" s="144">
        <v>17</v>
      </c>
      <c r="C117" s="145">
        <v>7</v>
      </c>
      <c r="D117" s="146">
        <f>C117/B117</f>
        <v>0.4117647058823529</v>
      </c>
      <c r="E117" s="142"/>
    </row>
    <row r="118" spans="1:5" ht="15.75">
      <c r="A118" s="143" t="s">
        <v>83</v>
      </c>
      <c r="B118" s="144">
        <v>12</v>
      </c>
      <c r="C118" s="145">
        <v>3</v>
      </c>
      <c r="D118" s="146">
        <f>C118/B118</f>
        <v>0.25</v>
      </c>
      <c r="E118" s="142"/>
    </row>
    <row r="119" spans="1:5" ht="7.5" customHeight="1">
      <c r="A119" s="164"/>
      <c r="B119" s="144"/>
      <c r="C119" s="165"/>
      <c r="D119" s="146"/>
      <c r="E119" s="142"/>
    </row>
    <row r="120" spans="1:5" ht="15.75">
      <c r="A120" s="174" t="s">
        <v>84</v>
      </c>
      <c r="B120" s="171">
        <f>SUM(B115:B118)</f>
        <v>63</v>
      </c>
      <c r="C120" s="171">
        <f>SUM(C115:C118)</f>
        <v>23</v>
      </c>
      <c r="D120" s="176">
        <f>C120/B120</f>
        <v>0.36507936507936506</v>
      </c>
      <c r="E120" s="177"/>
    </row>
    <row r="121" spans="1:5" ht="7.5" customHeight="1">
      <c r="A121" s="181"/>
      <c r="B121" s="182"/>
      <c r="C121" s="183"/>
      <c r="D121" s="184"/>
      <c r="E121" s="177"/>
    </row>
    <row r="122" spans="1:4" ht="15" customHeight="1">
      <c r="A122" s="185"/>
      <c r="B122" s="144"/>
      <c r="C122" s="165"/>
      <c r="D122" s="168"/>
    </row>
    <row r="123" spans="1:4" ht="15" customHeight="1">
      <c r="A123" s="185"/>
      <c r="B123" s="144"/>
      <c r="C123" s="165"/>
      <c r="D123" s="168"/>
    </row>
    <row r="124" spans="1:5" ht="9.75" customHeight="1">
      <c r="A124" s="173"/>
      <c r="B124" s="161"/>
      <c r="C124" s="162"/>
      <c r="D124" s="163"/>
      <c r="E124" s="142"/>
    </row>
    <row r="125" spans="1:5" ht="15.75">
      <c r="A125" s="174" t="s">
        <v>85</v>
      </c>
      <c r="B125" s="188"/>
      <c r="C125" s="175"/>
      <c r="D125" s="176"/>
      <c r="E125" s="177"/>
    </row>
    <row r="126" spans="1:5" ht="15.75">
      <c r="A126" s="174" t="s">
        <v>86</v>
      </c>
      <c r="B126" s="171">
        <f>B120+B108+B78+B52+B35</f>
        <v>347</v>
      </c>
      <c r="C126" s="171">
        <f>C120+C108+C78+C52+C35</f>
        <v>94</v>
      </c>
      <c r="D126" s="176">
        <f>C126/B126</f>
        <v>0.27089337175792505</v>
      </c>
      <c r="E126" s="177"/>
    </row>
    <row r="127" spans="1:5" ht="9.75" customHeight="1">
      <c r="A127" s="189"/>
      <c r="B127" s="190"/>
      <c r="C127" s="190"/>
      <c r="D127" s="179"/>
      <c r="E127" s="142"/>
    </row>
    <row r="128" spans="1:5" ht="15" customHeight="1">
      <c r="A128" s="191"/>
      <c r="B128" s="192"/>
      <c r="C128" s="192"/>
      <c r="D128" s="193"/>
      <c r="E128" s="142"/>
    </row>
    <row r="129" spans="1:5" ht="15" customHeight="1">
      <c r="A129" s="191"/>
      <c r="B129" s="192"/>
      <c r="C129" s="192"/>
      <c r="D129" s="193"/>
      <c r="E129" s="142"/>
    </row>
    <row r="130" spans="1:5" ht="7.5" customHeight="1">
      <c r="A130" s="173"/>
      <c r="B130" s="161"/>
      <c r="C130" s="162"/>
      <c r="D130" s="163"/>
      <c r="E130" s="142"/>
    </row>
    <row r="131" spans="1:5" ht="15.75">
      <c r="A131" s="174" t="s">
        <v>87</v>
      </c>
      <c r="B131" s="132"/>
      <c r="C131" s="165"/>
      <c r="D131" s="146"/>
      <c r="E131" s="142"/>
    </row>
    <row r="132" spans="1:5" ht="9" customHeight="1">
      <c r="A132" s="164"/>
      <c r="B132" s="132"/>
      <c r="C132" s="165"/>
      <c r="D132" s="146"/>
      <c r="E132" s="142"/>
    </row>
    <row r="133" spans="1:5" ht="15.75">
      <c r="A133" s="143" t="s">
        <v>88</v>
      </c>
      <c r="B133" s="144">
        <v>15</v>
      </c>
      <c r="C133" s="145">
        <v>6</v>
      </c>
      <c r="D133" s="146">
        <f>C133/B133</f>
        <v>0.4</v>
      </c>
      <c r="E133" s="142"/>
    </row>
    <row r="134" spans="1:5" ht="15.75">
      <c r="A134" s="143" t="s">
        <v>89</v>
      </c>
      <c r="B134" s="144">
        <v>25</v>
      </c>
      <c r="C134" s="145">
        <v>6</v>
      </c>
      <c r="D134" s="146">
        <f>C134/B134</f>
        <v>0.24</v>
      </c>
      <c r="E134" s="142"/>
    </row>
    <row r="135" spans="1:5" ht="15.75">
      <c r="A135" s="143" t="s">
        <v>90</v>
      </c>
      <c r="B135" s="144">
        <v>83</v>
      </c>
      <c r="C135" s="145">
        <v>28</v>
      </c>
      <c r="D135" s="146">
        <f>C135/B135</f>
        <v>0.3373493975903614</v>
      </c>
      <c r="E135" s="142"/>
    </row>
    <row r="136" spans="1:5" ht="15.75">
      <c r="A136" s="143" t="s">
        <v>91</v>
      </c>
      <c r="B136" s="144">
        <v>18</v>
      </c>
      <c r="C136" s="145">
        <v>3</v>
      </c>
      <c r="D136" s="146">
        <f>C136/B136</f>
        <v>0.16666666666666666</v>
      </c>
      <c r="E136" s="142"/>
    </row>
    <row r="137" spans="1:5" ht="9.75" customHeight="1">
      <c r="A137" s="164"/>
      <c r="B137" s="144"/>
      <c r="C137" s="165"/>
      <c r="D137" s="146"/>
      <c r="E137" s="142"/>
    </row>
    <row r="138" spans="1:5" ht="15.75">
      <c r="A138" s="174" t="s">
        <v>92</v>
      </c>
      <c r="B138" s="171">
        <f>SUM(B133:B136)</f>
        <v>141</v>
      </c>
      <c r="C138" s="171">
        <f>SUM(C133:C136)</f>
        <v>43</v>
      </c>
      <c r="D138" s="176">
        <f>C138/B138</f>
        <v>0.3049645390070922</v>
      </c>
      <c r="E138" s="177"/>
    </row>
    <row r="139" spans="1:5" ht="15.75">
      <c r="A139" s="174" t="s">
        <v>93</v>
      </c>
      <c r="B139" s="171"/>
      <c r="C139" s="171"/>
      <c r="D139" s="176"/>
      <c r="E139" s="177"/>
    </row>
    <row r="140" spans="1:5" ht="9.75" customHeight="1">
      <c r="A140" s="181"/>
      <c r="B140" s="182"/>
      <c r="C140" s="183"/>
      <c r="D140" s="184"/>
      <c r="E140" s="177"/>
    </row>
    <row r="141" spans="1:5" ht="7.5" customHeight="1">
      <c r="A141" s="351"/>
      <c r="B141" s="194"/>
      <c r="C141" s="352"/>
      <c r="D141" s="353"/>
      <c r="E141" s="177"/>
    </row>
    <row r="142" spans="1:5" ht="7.5" customHeight="1">
      <c r="A142" s="152"/>
      <c r="B142" s="144"/>
      <c r="C142" s="165"/>
      <c r="D142" s="168"/>
      <c r="E142" s="142"/>
    </row>
    <row r="143" spans="1:4" ht="9.75" customHeight="1">
      <c r="A143" s="191"/>
      <c r="B143" s="192"/>
      <c r="C143" s="192"/>
      <c r="D143" s="193"/>
    </row>
    <row r="144" spans="1:5" ht="9.75" customHeight="1">
      <c r="A144" s="427"/>
      <c r="B144" s="419"/>
      <c r="C144" s="420"/>
      <c r="D144" s="428"/>
      <c r="E144" s="142"/>
    </row>
    <row r="145" spans="1:5" ht="9.75" customHeight="1">
      <c r="A145" s="173"/>
      <c r="B145" s="161"/>
      <c r="C145" s="162"/>
      <c r="D145" s="163"/>
      <c r="E145" s="142"/>
    </row>
    <row r="146" spans="1:5" ht="15.75">
      <c r="A146" s="174" t="s">
        <v>17</v>
      </c>
      <c r="B146" s="194">
        <f>B126+B138</f>
        <v>488</v>
      </c>
      <c r="C146" s="194">
        <f>C126+C138</f>
        <v>137</v>
      </c>
      <c r="D146" s="176">
        <f>C146/B146</f>
        <v>0.2807377049180328</v>
      </c>
      <c r="E146" s="177"/>
    </row>
    <row r="147" spans="1:5" ht="15.75">
      <c r="A147" s="174" t="s">
        <v>18</v>
      </c>
      <c r="B147" s="194"/>
      <c r="C147" s="194"/>
      <c r="D147" s="176"/>
      <c r="E147" s="177"/>
    </row>
    <row r="148" spans="1:5" ht="9" customHeight="1">
      <c r="A148" s="174"/>
      <c r="B148" s="194"/>
      <c r="C148" s="194"/>
      <c r="D148" s="176"/>
      <c r="E148" s="177"/>
    </row>
    <row r="149" spans="1:5" ht="9.75" customHeight="1">
      <c r="A149" s="189"/>
      <c r="B149" s="190"/>
      <c r="C149" s="190"/>
      <c r="D149" s="179"/>
      <c r="E149" s="142"/>
    </row>
    <row r="150" spans="2:4" ht="15.75">
      <c r="B150" s="132"/>
      <c r="C150" s="132"/>
      <c r="D150" s="168"/>
    </row>
    <row r="151" spans="1:4" ht="15.75">
      <c r="A151" s="195" t="s">
        <v>19</v>
      </c>
      <c r="B151" s="132"/>
      <c r="C151" s="132"/>
      <c r="D151" s="168"/>
    </row>
    <row r="152" spans="1:4" ht="15.75">
      <c r="A152" s="444" t="s">
        <v>717</v>
      </c>
      <c r="B152" s="132"/>
      <c r="C152" s="132"/>
      <c r="D152" s="168"/>
    </row>
    <row r="153" spans="1:4" ht="15.75">
      <c r="A153" s="195"/>
      <c r="B153" s="132"/>
      <c r="C153" s="132"/>
      <c r="D153" s="168"/>
    </row>
    <row r="154" spans="1:15" s="411" customFormat="1" ht="15.75">
      <c r="A154" s="404" t="s">
        <v>20</v>
      </c>
      <c r="B154" s="405"/>
      <c r="C154" s="405"/>
      <c r="D154" s="405"/>
      <c r="E154" s="405"/>
      <c r="F154" s="405"/>
      <c r="G154" s="406"/>
      <c r="H154" s="407"/>
      <c r="I154" s="408"/>
      <c r="J154" s="407"/>
      <c r="K154" s="409"/>
      <c r="L154" s="407"/>
      <c r="M154" s="407"/>
      <c r="N154" s="407"/>
      <c r="O154" s="410"/>
    </row>
    <row r="155" spans="1:15" s="407" customFormat="1" ht="15.75">
      <c r="A155" s="404" t="s">
        <v>21</v>
      </c>
      <c r="B155" s="405"/>
      <c r="C155" s="405"/>
      <c r="D155" s="405"/>
      <c r="E155" s="405"/>
      <c r="F155" s="405"/>
      <c r="G155" s="406"/>
      <c r="I155" s="408"/>
      <c r="K155" s="409"/>
      <c r="O155" s="410"/>
    </row>
    <row r="156" spans="2:4" ht="15.75">
      <c r="B156" s="132"/>
      <c r="C156" s="132"/>
      <c r="D156" s="168"/>
    </row>
    <row r="157" spans="2:4" ht="15.75">
      <c r="B157" s="132"/>
      <c r="C157" s="132"/>
      <c r="D157" s="168"/>
    </row>
    <row r="158" spans="2:4" ht="15.75">
      <c r="B158" s="132"/>
      <c r="C158" s="132"/>
      <c r="D158" s="168"/>
    </row>
    <row r="159" spans="2:4" ht="15.75">
      <c r="B159" s="132"/>
      <c r="C159" s="132"/>
      <c r="D159" s="168"/>
    </row>
  </sheetData>
  <printOptions horizontalCentered="1"/>
  <pageMargins left="0" right="0" top="1" bottom="1" header="0.5" footer="0.31"/>
  <pageSetup horizontalDpi="300" verticalDpi="300" orientation="portrait" r:id="rId1"/>
  <headerFooter alignWithMargins="0">
    <oddFooter>&amp;CTable / Tableau 7.12&amp;RPage &amp;P of/de &amp;N</oddFooter>
  </headerFooter>
  <rowBreaks count="3" manualBreakCount="3">
    <brk id="53" max="65535" man="1"/>
    <brk id="95" max="65535" man="1"/>
    <brk id="12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" sqref="A1"/>
    </sheetView>
  </sheetViews>
  <sheetFormatPr defaultColWidth="9.140625" defaultRowHeight="12.75"/>
  <cols>
    <col min="1" max="1" width="36.140625" style="198" customWidth="1"/>
    <col min="2" max="3" width="17.7109375" style="203" customWidth="1"/>
    <col min="4" max="4" width="16.28125" style="204" customWidth="1"/>
    <col min="5" max="16384" width="9.140625" style="198" customWidth="1"/>
  </cols>
  <sheetData>
    <row r="1" spans="1:13" s="52" customFormat="1" ht="16.5" customHeight="1">
      <c r="A1" s="46" t="s">
        <v>112</v>
      </c>
      <c r="B1" s="46"/>
      <c r="C1" s="46"/>
      <c r="D1" s="47"/>
      <c r="E1" s="48"/>
      <c r="F1" s="49"/>
      <c r="G1" s="50"/>
      <c r="H1" s="49"/>
      <c r="I1" s="51"/>
      <c r="J1" s="49"/>
      <c r="K1" s="49"/>
      <c r="L1" s="49"/>
      <c r="M1" s="123"/>
    </row>
    <row r="2" spans="1:4" ht="15.75">
      <c r="A2" s="197" t="s">
        <v>113</v>
      </c>
      <c r="B2" s="199"/>
      <c r="C2" s="200"/>
      <c r="D2" s="201"/>
    </row>
    <row r="3" spans="1:4" ht="15.75">
      <c r="A3" s="197" t="s">
        <v>2</v>
      </c>
      <c r="B3" s="199"/>
      <c r="C3" s="200"/>
      <c r="D3" s="201"/>
    </row>
    <row r="4" spans="1:4" ht="15.75">
      <c r="A4" s="197" t="s">
        <v>114</v>
      </c>
      <c r="B4" s="200"/>
      <c r="C4" s="200"/>
      <c r="D4" s="201"/>
    </row>
    <row r="5" spans="1:4" ht="15.75">
      <c r="A5" s="197" t="s">
        <v>115</v>
      </c>
      <c r="B5" s="200"/>
      <c r="C5" s="200"/>
      <c r="D5" s="201"/>
    </row>
    <row r="6" ht="9.75" customHeight="1">
      <c r="A6" s="202"/>
    </row>
    <row r="7" spans="1:4" ht="13.5">
      <c r="A7" s="205" t="s">
        <v>116</v>
      </c>
      <c r="B7" s="205" t="s">
        <v>6</v>
      </c>
      <c r="C7" s="205" t="s">
        <v>7</v>
      </c>
      <c r="D7" s="206" t="s">
        <v>8</v>
      </c>
    </row>
    <row r="8" spans="1:4" ht="13.5">
      <c r="A8" s="207"/>
      <c r="B8" s="205" t="s">
        <v>10</v>
      </c>
      <c r="C8" s="205" t="s">
        <v>11</v>
      </c>
      <c r="D8" s="206" t="s">
        <v>12</v>
      </c>
    </row>
    <row r="9" spans="1:4" ht="9.75" customHeight="1">
      <c r="A9" s="208"/>
      <c r="B9" s="209"/>
      <c r="C9" s="209"/>
      <c r="D9" s="210"/>
    </row>
    <row r="10" spans="1:4" ht="12.75" customHeight="1">
      <c r="A10" s="211"/>
      <c r="B10" s="212"/>
      <c r="C10" s="212"/>
      <c r="D10" s="213"/>
    </row>
    <row r="11" spans="1:4" ht="13.5">
      <c r="A11" s="214" t="s">
        <v>117</v>
      </c>
      <c r="B11" s="215"/>
      <c r="C11" s="215"/>
      <c r="D11" s="216"/>
    </row>
    <row r="12" spans="1:4" ht="12.75">
      <c r="A12" s="214" t="s">
        <v>118</v>
      </c>
      <c r="B12" s="217">
        <v>3</v>
      </c>
      <c r="C12" s="218">
        <v>2</v>
      </c>
      <c r="D12" s="219">
        <f>C12/B12</f>
        <v>0.6666666666666666</v>
      </c>
    </row>
    <row r="13" spans="1:4" ht="12.75">
      <c r="A13" s="214"/>
      <c r="B13" s="217"/>
      <c r="C13" s="217"/>
      <c r="D13" s="219"/>
    </row>
    <row r="14" spans="1:4" ht="12.75">
      <c r="A14" s="214" t="s">
        <v>119</v>
      </c>
      <c r="B14" s="217"/>
      <c r="C14" s="217"/>
      <c r="D14" s="219"/>
    </row>
    <row r="15" spans="1:4" ht="12.75">
      <c r="A15" s="214" t="s">
        <v>120</v>
      </c>
      <c r="B15" s="217">
        <v>22</v>
      </c>
      <c r="C15" s="218">
        <v>8</v>
      </c>
      <c r="D15" s="219">
        <f>C15/B15</f>
        <v>0.36363636363636365</v>
      </c>
    </row>
    <row r="16" spans="1:4" ht="12.75">
      <c r="A16" s="214"/>
      <c r="B16" s="217"/>
      <c r="C16" s="217"/>
      <c r="D16" s="219"/>
    </row>
    <row r="17" spans="1:4" ht="12.75">
      <c r="A17" s="214" t="s">
        <v>121</v>
      </c>
      <c r="B17" s="217"/>
      <c r="C17" s="217"/>
      <c r="D17" s="219"/>
    </row>
    <row r="18" spans="1:4" ht="12.75">
      <c r="A18" s="214" t="s">
        <v>122</v>
      </c>
      <c r="B18" s="217">
        <v>16</v>
      </c>
      <c r="C18" s="218">
        <v>7</v>
      </c>
      <c r="D18" s="219">
        <f>C18/B18</f>
        <v>0.4375</v>
      </c>
    </row>
    <row r="19" spans="1:4" ht="12.75">
      <c r="A19" s="214"/>
      <c r="B19" s="217"/>
      <c r="C19" s="217"/>
      <c r="D19" s="219"/>
    </row>
    <row r="20" spans="1:4" ht="12.75">
      <c r="A20" s="214" t="s">
        <v>123</v>
      </c>
      <c r="B20" s="217"/>
      <c r="C20" s="217"/>
      <c r="D20" s="219"/>
    </row>
    <row r="21" spans="1:4" ht="12.75">
      <c r="A21" s="214" t="s">
        <v>124</v>
      </c>
      <c r="B21" s="217">
        <v>4</v>
      </c>
      <c r="C21" s="218">
        <v>0</v>
      </c>
      <c r="D21" s="219">
        <f>C21/B21</f>
        <v>0</v>
      </c>
    </row>
    <row r="22" spans="1:4" ht="12.75">
      <c r="A22" s="214"/>
      <c r="B22" s="217"/>
      <c r="C22" s="217"/>
      <c r="D22" s="219"/>
    </row>
    <row r="23" spans="1:4" ht="12.75">
      <c r="A23" s="214" t="s">
        <v>125</v>
      </c>
      <c r="B23" s="217">
        <v>12</v>
      </c>
      <c r="C23" s="218">
        <v>2</v>
      </c>
      <c r="D23" s="219">
        <f>C23/B23</f>
        <v>0.16666666666666666</v>
      </c>
    </row>
    <row r="24" spans="1:4" ht="12.75">
      <c r="A24" s="214"/>
      <c r="B24" s="217"/>
      <c r="C24" s="217"/>
      <c r="D24" s="219"/>
    </row>
    <row r="25" spans="1:4" ht="12.75">
      <c r="A25" s="214" t="s">
        <v>126</v>
      </c>
      <c r="B25" s="217"/>
      <c r="C25" s="217"/>
      <c r="D25" s="219"/>
    </row>
    <row r="26" spans="1:4" ht="12.75">
      <c r="A26" s="214" t="s">
        <v>127</v>
      </c>
      <c r="B26" s="217">
        <v>2</v>
      </c>
      <c r="C26" s="218">
        <v>2</v>
      </c>
      <c r="D26" s="219">
        <f>C26/B26</f>
        <v>1</v>
      </c>
    </row>
    <row r="27" spans="1:4" ht="12.75">
      <c r="A27" s="214"/>
      <c r="B27" s="217"/>
      <c r="C27" s="217"/>
      <c r="D27" s="219"/>
    </row>
    <row r="28" spans="1:4" ht="12.75">
      <c r="A28" s="214" t="s">
        <v>128</v>
      </c>
      <c r="B28" s="217"/>
      <c r="C28" s="217"/>
      <c r="D28" s="219"/>
    </row>
    <row r="29" spans="1:4" ht="12.75">
      <c r="A29" s="214" t="s">
        <v>129</v>
      </c>
      <c r="B29" s="217">
        <v>2</v>
      </c>
      <c r="C29" s="218">
        <v>1</v>
      </c>
      <c r="D29" s="219">
        <f>C29/B29</f>
        <v>0.5</v>
      </c>
    </row>
    <row r="30" spans="1:4" ht="12.75">
      <c r="A30" s="214"/>
      <c r="B30" s="217"/>
      <c r="C30" s="217"/>
      <c r="D30" s="219"/>
    </row>
    <row r="31" spans="1:4" ht="12.75">
      <c r="A31" s="214" t="s">
        <v>130</v>
      </c>
      <c r="B31" s="217"/>
      <c r="C31" s="217"/>
      <c r="D31" s="219"/>
    </row>
    <row r="32" spans="1:4" ht="12.75">
      <c r="A32" s="214" t="s">
        <v>131</v>
      </c>
      <c r="B32" s="217">
        <v>14</v>
      </c>
      <c r="C32" s="218">
        <v>1</v>
      </c>
      <c r="D32" s="219">
        <f>C32/B32</f>
        <v>0.07142857142857142</v>
      </c>
    </row>
    <row r="33" spans="1:4" ht="12.75">
      <c r="A33" s="214"/>
      <c r="B33" s="217"/>
      <c r="C33" s="217"/>
      <c r="D33" s="219"/>
    </row>
    <row r="34" spans="1:4" ht="12.75">
      <c r="A34" s="214" t="s">
        <v>132</v>
      </c>
      <c r="B34" s="217">
        <v>19</v>
      </c>
      <c r="C34" s="218">
        <v>5</v>
      </c>
      <c r="D34" s="219">
        <f>C34/B34</f>
        <v>0.2631578947368421</v>
      </c>
    </row>
    <row r="35" spans="1:4" ht="12.75">
      <c r="A35" s="214"/>
      <c r="B35" s="217"/>
      <c r="C35" s="217"/>
      <c r="D35" s="219"/>
    </row>
    <row r="36" spans="1:4" ht="12.75">
      <c r="A36" s="214" t="s">
        <v>133</v>
      </c>
      <c r="B36" s="217">
        <v>20</v>
      </c>
      <c r="C36" s="218">
        <v>8</v>
      </c>
      <c r="D36" s="219">
        <f>C36/B36</f>
        <v>0.4</v>
      </c>
    </row>
    <row r="37" spans="1:4" ht="12.75">
      <c r="A37" s="214"/>
      <c r="B37" s="217"/>
      <c r="C37" s="217"/>
      <c r="D37" s="219"/>
    </row>
    <row r="38" spans="1:4" ht="12.75">
      <c r="A38" s="214" t="s">
        <v>134</v>
      </c>
      <c r="B38" s="217">
        <v>14</v>
      </c>
      <c r="C38" s="218">
        <v>5</v>
      </c>
      <c r="D38" s="219">
        <f>C38/B38</f>
        <v>0.35714285714285715</v>
      </c>
    </row>
    <row r="39" spans="1:4" ht="12.75">
      <c r="A39" s="214"/>
      <c r="B39" s="217"/>
      <c r="C39" s="217"/>
      <c r="D39" s="219"/>
    </row>
    <row r="40" spans="1:4" ht="12.75">
      <c r="A40" s="214" t="s">
        <v>135</v>
      </c>
      <c r="B40" s="217">
        <v>70</v>
      </c>
      <c r="C40" s="218">
        <v>20</v>
      </c>
      <c r="D40" s="219">
        <f>C40/B40</f>
        <v>0.2857142857142857</v>
      </c>
    </row>
    <row r="41" spans="1:4" ht="12.75">
      <c r="A41" s="214"/>
      <c r="B41" s="217"/>
      <c r="C41" s="217"/>
      <c r="D41" s="219"/>
    </row>
    <row r="42" spans="1:4" ht="12.75">
      <c r="A42" s="214" t="s">
        <v>136</v>
      </c>
      <c r="B42" s="217"/>
      <c r="C42" s="217"/>
      <c r="D42" s="219"/>
    </row>
    <row r="43" spans="1:4" ht="12.75">
      <c r="A43" s="214" t="s">
        <v>137</v>
      </c>
      <c r="B43" s="217"/>
      <c r="C43" s="217"/>
      <c r="D43" s="219"/>
    </row>
    <row r="44" spans="1:4" s="220" customFormat="1" ht="12.75">
      <c r="A44" s="214" t="s">
        <v>138</v>
      </c>
      <c r="B44" s="217">
        <v>4</v>
      </c>
      <c r="C44" s="218">
        <v>2</v>
      </c>
      <c r="D44" s="219">
        <f>C44/B44</f>
        <v>0.5</v>
      </c>
    </row>
    <row r="45" spans="1:4" s="220" customFormat="1" ht="12.75">
      <c r="A45" s="214"/>
      <c r="B45" s="217"/>
      <c r="C45" s="217"/>
      <c r="D45" s="219"/>
    </row>
    <row r="46" spans="1:4" ht="12.75">
      <c r="A46" s="214" t="s">
        <v>139</v>
      </c>
      <c r="B46" s="217">
        <v>1</v>
      </c>
      <c r="C46" s="218">
        <v>1</v>
      </c>
      <c r="D46" s="219">
        <f>C46/B46</f>
        <v>1</v>
      </c>
    </row>
    <row r="47" spans="1:4" ht="12.75">
      <c r="A47" s="214"/>
      <c r="B47" s="217"/>
      <c r="C47" s="217"/>
      <c r="D47" s="219"/>
    </row>
    <row r="48" spans="1:4" ht="12.75">
      <c r="A48" s="214" t="s">
        <v>140</v>
      </c>
      <c r="B48" s="217">
        <v>18</v>
      </c>
      <c r="C48" s="218">
        <v>5</v>
      </c>
      <c r="D48" s="219">
        <f>C48/B48</f>
        <v>0.2777777777777778</v>
      </c>
    </row>
    <row r="49" spans="1:4" ht="12.75">
      <c r="A49" s="214"/>
      <c r="B49" s="217"/>
      <c r="C49" s="217"/>
      <c r="D49" s="219"/>
    </row>
    <row r="50" spans="1:4" ht="12.75">
      <c r="A50" s="214" t="s">
        <v>141</v>
      </c>
      <c r="B50" s="217"/>
      <c r="C50" s="217"/>
      <c r="D50" s="219"/>
    </row>
    <row r="51" spans="1:4" ht="12.75">
      <c r="A51" s="214" t="s">
        <v>142</v>
      </c>
      <c r="B51" s="217">
        <v>7</v>
      </c>
      <c r="C51" s="218">
        <v>4</v>
      </c>
      <c r="D51" s="219">
        <f>C51/B51</f>
        <v>0.5714285714285714</v>
      </c>
    </row>
    <row r="52" spans="1:4" ht="12.75">
      <c r="A52" s="221"/>
      <c r="B52" s="222"/>
      <c r="C52" s="222"/>
      <c r="D52" s="223"/>
    </row>
    <row r="53" spans="1:4" ht="12.75">
      <c r="A53" s="228"/>
      <c r="B53" s="217"/>
      <c r="C53" s="217"/>
      <c r="D53" s="229"/>
    </row>
    <row r="54" spans="1:4" ht="12.75">
      <c r="A54" s="228"/>
      <c r="B54" s="217"/>
      <c r="C54" s="217"/>
      <c r="D54" s="229"/>
    </row>
    <row r="55" spans="1:4" ht="12.75">
      <c r="A55" s="228"/>
      <c r="B55" s="217"/>
      <c r="C55" s="217"/>
      <c r="D55" s="229"/>
    </row>
    <row r="56" spans="1:4" ht="12.75">
      <c r="A56" s="224"/>
      <c r="B56" s="225"/>
      <c r="C56" s="225"/>
      <c r="D56" s="213"/>
    </row>
    <row r="57" spans="1:4" ht="12.75">
      <c r="A57" s="214" t="s">
        <v>143</v>
      </c>
      <c r="B57" s="217"/>
      <c r="C57" s="217"/>
      <c r="D57" s="219"/>
    </row>
    <row r="58" spans="1:7" ht="12.75">
      <c r="A58" s="214" t="s">
        <v>144</v>
      </c>
      <c r="B58" s="217">
        <v>80</v>
      </c>
      <c r="C58" s="218">
        <v>23</v>
      </c>
      <c r="D58" s="219">
        <f>C58/B58</f>
        <v>0.2875</v>
      </c>
      <c r="F58" s="354"/>
      <c r="G58" s="354"/>
    </row>
    <row r="59" spans="1:7" ht="12.75">
      <c r="A59" s="214"/>
      <c r="B59" s="217"/>
      <c r="C59" s="218"/>
      <c r="D59" s="219"/>
      <c r="F59" s="354"/>
      <c r="G59" s="354"/>
    </row>
    <row r="60" spans="1:4" ht="12.75">
      <c r="A60" s="214" t="s">
        <v>145</v>
      </c>
      <c r="B60" s="217">
        <v>37</v>
      </c>
      <c r="C60" s="218">
        <v>7</v>
      </c>
      <c r="D60" s="219">
        <f>C60/B60</f>
        <v>0.1891891891891892</v>
      </c>
    </row>
    <row r="61" spans="1:4" ht="12.75">
      <c r="A61" s="214"/>
      <c r="B61" s="217"/>
      <c r="C61" s="217"/>
      <c r="D61" s="219"/>
    </row>
    <row r="62" spans="1:4" ht="12.75">
      <c r="A62" s="214" t="s">
        <v>146</v>
      </c>
      <c r="B62" s="226"/>
      <c r="C62" s="226"/>
      <c r="D62" s="227"/>
    </row>
    <row r="63" spans="1:4" ht="12.75">
      <c r="A63" s="214" t="s">
        <v>147</v>
      </c>
      <c r="B63" s="217">
        <v>55</v>
      </c>
      <c r="C63" s="218">
        <v>9</v>
      </c>
      <c r="D63" s="219">
        <f>C63/B63</f>
        <v>0.16363636363636364</v>
      </c>
    </row>
    <row r="64" spans="1:4" ht="12.75">
      <c r="A64" s="214"/>
      <c r="B64" s="217"/>
      <c r="C64" s="217"/>
      <c r="D64" s="219"/>
    </row>
    <row r="65" spans="1:4" ht="12.75">
      <c r="A65" s="214" t="s">
        <v>148</v>
      </c>
      <c r="B65" s="217">
        <v>39</v>
      </c>
      <c r="C65" s="218">
        <v>15</v>
      </c>
      <c r="D65" s="219">
        <f>C65/B65</f>
        <v>0.38461538461538464</v>
      </c>
    </row>
    <row r="66" spans="1:4" ht="12.75">
      <c r="A66" s="214"/>
      <c r="B66" s="217"/>
      <c r="C66" s="217"/>
      <c r="D66" s="219"/>
    </row>
    <row r="67" spans="1:4" ht="12.75">
      <c r="A67" s="214" t="s">
        <v>149</v>
      </c>
      <c r="B67" s="217"/>
      <c r="C67" s="217"/>
      <c r="D67" s="219"/>
    </row>
    <row r="68" spans="1:4" ht="12.75">
      <c r="A68" s="214" t="s">
        <v>150</v>
      </c>
      <c r="B68" s="217">
        <v>10</v>
      </c>
      <c r="C68" s="218">
        <v>1</v>
      </c>
      <c r="D68" s="219">
        <f>C68/B68</f>
        <v>0.1</v>
      </c>
    </row>
    <row r="69" spans="1:4" ht="12.75">
      <c r="A69" s="214"/>
      <c r="B69" s="217"/>
      <c r="C69" s="217"/>
      <c r="D69" s="219"/>
    </row>
    <row r="70" spans="1:4" ht="12.75">
      <c r="A70" s="214" t="s">
        <v>151</v>
      </c>
      <c r="B70" s="217"/>
      <c r="C70" s="217"/>
      <c r="D70" s="219"/>
    </row>
    <row r="71" spans="1:4" ht="12.75">
      <c r="A71" s="214" t="s">
        <v>152</v>
      </c>
      <c r="B71" s="217">
        <v>3</v>
      </c>
      <c r="C71" s="218">
        <v>0</v>
      </c>
      <c r="D71" s="219">
        <f>C71/B71</f>
        <v>0</v>
      </c>
    </row>
    <row r="72" spans="1:4" ht="12.75">
      <c r="A72" s="214"/>
      <c r="B72" s="217"/>
      <c r="C72" s="217"/>
      <c r="D72" s="219"/>
    </row>
    <row r="73" spans="1:4" ht="12.75">
      <c r="A73" s="214" t="s">
        <v>153</v>
      </c>
      <c r="B73" s="217">
        <v>32</v>
      </c>
      <c r="C73" s="218">
        <v>8</v>
      </c>
      <c r="D73" s="219">
        <f>C73/B73</f>
        <v>0.25</v>
      </c>
    </row>
    <row r="74" spans="1:4" ht="12.75">
      <c r="A74" s="214"/>
      <c r="B74" s="217"/>
      <c r="C74" s="217"/>
      <c r="D74" s="219"/>
    </row>
    <row r="75" spans="1:4" ht="12.75">
      <c r="A75" s="214" t="s">
        <v>154</v>
      </c>
      <c r="B75" s="217"/>
      <c r="C75" s="217"/>
      <c r="D75" s="219"/>
    </row>
    <row r="76" spans="1:4" ht="12.75">
      <c r="A76" s="214" t="s">
        <v>155</v>
      </c>
      <c r="B76" s="217"/>
      <c r="C76" s="217"/>
      <c r="D76" s="219"/>
    </row>
    <row r="77" spans="1:4" ht="12.75">
      <c r="A77" s="214" t="s">
        <v>156</v>
      </c>
      <c r="B77" s="217">
        <v>4</v>
      </c>
      <c r="C77" s="218">
        <v>1</v>
      </c>
      <c r="D77" s="219">
        <f>C77/B77</f>
        <v>0.25</v>
      </c>
    </row>
    <row r="78" spans="1:4" ht="12.75">
      <c r="A78" s="221"/>
      <c r="B78" s="222"/>
      <c r="C78" s="222"/>
      <c r="D78" s="223"/>
    </row>
    <row r="79" spans="1:4" ht="12.75">
      <c r="A79" s="228"/>
      <c r="B79" s="217"/>
      <c r="C79" s="217"/>
      <c r="D79" s="229"/>
    </row>
    <row r="80" spans="1:3" ht="12.75">
      <c r="A80" s="230"/>
      <c r="B80" s="231"/>
      <c r="C80" s="231"/>
    </row>
    <row r="81" spans="1:4" ht="12.75">
      <c r="A81" s="224"/>
      <c r="B81" s="225"/>
      <c r="C81" s="225"/>
      <c r="D81" s="213"/>
    </row>
    <row r="82" spans="1:4" s="235" customFormat="1" ht="13.5">
      <c r="A82" s="232" t="s">
        <v>17</v>
      </c>
      <c r="B82" s="233"/>
      <c r="C82" s="233"/>
      <c r="D82" s="234"/>
    </row>
    <row r="83" spans="1:4" s="236" customFormat="1" ht="13.5">
      <c r="A83" s="232" t="s">
        <v>18</v>
      </c>
      <c r="B83" s="233">
        <f>SUM(B12:B81)</f>
        <v>488</v>
      </c>
      <c r="C83" s="233">
        <f>SUM(C12:C82)</f>
        <v>137</v>
      </c>
      <c r="D83" s="234">
        <f>C83/B83</f>
        <v>0.2807377049180328</v>
      </c>
    </row>
    <row r="84" spans="1:4" ht="13.5">
      <c r="A84" s="237"/>
      <c r="B84" s="238"/>
      <c r="C84" s="238"/>
      <c r="D84" s="239"/>
    </row>
    <row r="85" ht="12.75">
      <c r="A85" s="240"/>
    </row>
    <row r="86" ht="12.75">
      <c r="A86" s="241" t="s">
        <v>19</v>
      </c>
    </row>
    <row r="87" ht="12.75">
      <c r="A87" s="444" t="s">
        <v>717</v>
      </c>
    </row>
    <row r="88" ht="12.75">
      <c r="A88" s="241"/>
    </row>
    <row r="89" spans="1:15" s="411" customFormat="1" ht="15.75">
      <c r="A89" s="404" t="s">
        <v>20</v>
      </c>
      <c r="B89" s="405"/>
      <c r="C89" s="405"/>
      <c r="D89" s="405"/>
      <c r="E89" s="405"/>
      <c r="F89" s="405"/>
      <c r="G89" s="406"/>
      <c r="H89" s="407"/>
      <c r="I89" s="408"/>
      <c r="J89" s="407"/>
      <c r="K89" s="409"/>
      <c r="L89" s="407"/>
      <c r="M89" s="407"/>
      <c r="N89" s="407"/>
      <c r="O89" s="410"/>
    </row>
    <row r="90" spans="1:15" s="407" customFormat="1" ht="15.75">
      <c r="A90" s="404" t="s">
        <v>21</v>
      </c>
      <c r="B90" s="405"/>
      <c r="C90" s="405"/>
      <c r="D90" s="405"/>
      <c r="E90" s="405"/>
      <c r="F90" s="405"/>
      <c r="G90" s="406"/>
      <c r="I90" s="408"/>
      <c r="K90" s="409"/>
      <c r="O90" s="410"/>
    </row>
  </sheetData>
  <printOptions horizontalCentered="1"/>
  <pageMargins left="0.68" right="0.71" top="0.6" bottom="0.75" header="0.5" footer="0.5"/>
  <pageSetup horizontalDpi="300" verticalDpi="300" orientation="portrait" r:id="rId1"/>
  <headerFooter alignWithMargins="0">
    <oddFooter>&amp;CTable / Tableau 7.13&amp;RPage &amp;P of/de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0"/>
  <sheetViews>
    <sheetView workbookViewId="0" topLeftCell="A1">
      <selection activeCell="A1" sqref="A1"/>
    </sheetView>
  </sheetViews>
  <sheetFormatPr defaultColWidth="9.140625" defaultRowHeight="12.75"/>
  <cols>
    <col min="1" max="1" width="37.28125" style="198" customWidth="1"/>
    <col min="2" max="2" width="16.57421875" style="203" customWidth="1"/>
    <col min="3" max="3" width="17.140625" style="203" customWidth="1"/>
    <col min="4" max="4" width="15.00390625" style="204" customWidth="1"/>
    <col min="5" max="16384" width="9.140625" style="198" customWidth="1"/>
  </cols>
  <sheetData>
    <row r="1" spans="1:4" ht="15.75">
      <c r="A1" s="369" t="s">
        <v>157</v>
      </c>
      <c r="B1" s="369"/>
      <c r="C1" s="369"/>
      <c r="D1" s="197"/>
    </row>
    <row r="2" spans="1:4" ht="15.75">
      <c r="A2" s="197" t="s">
        <v>158</v>
      </c>
      <c r="B2" s="199"/>
      <c r="C2" s="200"/>
      <c r="D2" s="201"/>
    </row>
    <row r="3" spans="1:4" ht="15.75">
      <c r="A3" s="197" t="s">
        <v>2</v>
      </c>
      <c r="B3" s="199"/>
      <c r="C3" s="200"/>
      <c r="D3" s="201"/>
    </row>
    <row r="4" spans="1:4" ht="15.75">
      <c r="A4" s="197" t="s">
        <v>159</v>
      </c>
      <c r="B4" s="200"/>
      <c r="C4" s="200"/>
      <c r="D4" s="201"/>
    </row>
    <row r="5" spans="1:4" ht="15.75">
      <c r="A5" s="197" t="s">
        <v>160</v>
      </c>
      <c r="B5" s="200"/>
      <c r="C5" s="200"/>
      <c r="D5" s="201"/>
    </row>
    <row r="6" ht="9.75" customHeight="1">
      <c r="A6" s="202"/>
    </row>
    <row r="7" spans="1:4" ht="13.5">
      <c r="A7" s="205" t="s">
        <v>161</v>
      </c>
      <c r="B7" s="205" t="s">
        <v>6</v>
      </c>
      <c r="C7" s="205" t="s">
        <v>7</v>
      </c>
      <c r="D7" s="206" t="s">
        <v>8</v>
      </c>
    </row>
    <row r="8" spans="1:4" ht="13.5">
      <c r="A8" s="205" t="s">
        <v>162</v>
      </c>
      <c r="B8" s="205" t="s">
        <v>10</v>
      </c>
      <c r="C8" s="205" t="s">
        <v>11</v>
      </c>
      <c r="D8" s="206" t="s">
        <v>12</v>
      </c>
    </row>
    <row r="9" spans="1:4" ht="9.75" customHeight="1">
      <c r="A9" s="370"/>
      <c r="B9" s="209"/>
      <c r="C9" s="209"/>
      <c r="D9" s="210"/>
    </row>
    <row r="10" spans="1:4" s="220" customFormat="1" ht="12.75" customHeight="1">
      <c r="A10" s="211"/>
      <c r="B10" s="212"/>
      <c r="C10" s="212"/>
      <c r="D10" s="213"/>
    </row>
    <row r="11" spans="1:4" s="220" customFormat="1" ht="13.5">
      <c r="A11" s="371" t="s">
        <v>163</v>
      </c>
      <c r="B11" s="215"/>
      <c r="C11" s="215"/>
      <c r="D11" s="216"/>
    </row>
    <row r="12" spans="1:4" s="220" customFormat="1" ht="12.75">
      <c r="A12" s="372" t="s">
        <v>164</v>
      </c>
      <c r="B12" s="217">
        <v>120</v>
      </c>
      <c r="C12" s="218">
        <v>37</v>
      </c>
      <c r="D12" s="219">
        <f>C12/B12</f>
        <v>0.30833333333333335</v>
      </c>
    </row>
    <row r="13" spans="1:4" s="220" customFormat="1" ht="12.75">
      <c r="A13" s="371"/>
      <c r="B13" s="217"/>
      <c r="C13" s="217"/>
      <c r="D13" s="219"/>
    </row>
    <row r="14" spans="1:4" s="220" customFormat="1" ht="13.5">
      <c r="A14" s="371" t="s">
        <v>165</v>
      </c>
      <c r="B14" s="215"/>
      <c r="C14" s="215"/>
      <c r="D14" s="216"/>
    </row>
    <row r="15" spans="1:4" s="220" customFormat="1" ht="12.75">
      <c r="A15" s="372" t="s">
        <v>166</v>
      </c>
      <c r="B15" s="217">
        <v>18</v>
      </c>
      <c r="C15" s="218">
        <v>11</v>
      </c>
      <c r="D15" s="219">
        <f>C15/B15</f>
        <v>0.6111111111111112</v>
      </c>
    </row>
    <row r="16" spans="1:4" s="220" customFormat="1" ht="12.75">
      <c r="A16" s="371"/>
      <c r="B16" s="217"/>
      <c r="C16" s="217"/>
      <c r="D16" s="219"/>
    </row>
    <row r="17" spans="1:4" s="220" customFormat="1" ht="12.75">
      <c r="A17" s="372" t="s">
        <v>125</v>
      </c>
      <c r="B17" s="217">
        <v>19</v>
      </c>
      <c r="C17" s="218">
        <v>3</v>
      </c>
      <c r="D17" s="219">
        <f>C17/B17</f>
        <v>0.15789473684210525</v>
      </c>
    </row>
    <row r="18" spans="1:4" s="220" customFormat="1" ht="12.75">
      <c r="A18" s="372"/>
      <c r="B18" s="217"/>
      <c r="C18" s="373"/>
      <c r="D18" s="219"/>
    </row>
    <row r="19" spans="1:4" s="220" customFormat="1" ht="12.75">
      <c r="A19" s="371" t="s">
        <v>167</v>
      </c>
      <c r="B19" s="217"/>
      <c r="C19" s="217"/>
      <c r="D19" s="219"/>
    </row>
    <row r="20" spans="1:4" s="220" customFormat="1" ht="12.75">
      <c r="A20" s="371" t="s">
        <v>168</v>
      </c>
      <c r="B20" s="217"/>
      <c r="C20" s="217"/>
      <c r="D20" s="219"/>
    </row>
    <row r="21" spans="1:4" s="220" customFormat="1" ht="12.75">
      <c r="A21" s="372" t="s">
        <v>169</v>
      </c>
      <c r="B21" s="217">
        <v>16</v>
      </c>
      <c r="C21" s="218">
        <v>4</v>
      </c>
      <c r="D21" s="219">
        <f>C21/B21</f>
        <v>0.25</v>
      </c>
    </row>
    <row r="22" spans="1:4" s="220" customFormat="1" ht="12.75">
      <c r="A22" s="375"/>
      <c r="B22" s="217"/>
      <c r="C22" s="217"/>
      <c r="D22" s="219"/>
    </row>
    <row r="23" spans="1:4" s="220" customFormat="1" ht="12.75">
      <c r="A23" s="372" t="s">
        <v>132</v>
      </c>
      <c r="B23" s="217">
        <v>22</v>
      </c>
      <c r="C23" s="218">
        <v>4</v>
      </c>
      <c r="D23" s="219">
        <f>C23/B23</f>
        <v>0.18181818181818182</v>
      </c>
    </row>
    <row r="24" spans="1:4" s="220" customFormat="1" ht="12.75">
      <c r="A24" s="372"/>
      <c r="B24" s="217"/>
      <c r="C24" s="373"/>
      <c r="D24" s="219"/>
    </row>
    <row r="25" spans="1:4" s="220" customFormat="1" ht="12.75">
      <c r="A25" s="372" t="s">
        <v>170</v>
      </c>
      <c r="B25" s="217">
        <v>3</v>
      </c>
      <c r="C25" s="218">
        <v>1</v>
      </c>
      <c r="D25" s="219">
        <f>C25/B25</f>
        <v>0.3333333333333333</v>
      </c>
    </row>
    <row r="26" spans="1:4" s="220" customFormat="1" ht="12.75">
      <c r="A26" s="372"/>
      <c r="B26" s="217"/>
      <c r="C26" s="373"/>
      <c r="D26" s="219"/>
    </row>
    <row r="27" spans="1:4" s="220" customFormat="1" ht="12.75">
      <c r="A27" s="371" t="s">
        <v>171</v>
      </c>
      <c r="B27" s="217"/>
      <c r="C27" s="217"/>
      <c r="D27" s="219"/>
    </row>
    <row r="28" spans="1:4" s="220" customFormat="1" ht="12.75">
      <c r="A28" s="372" t="s">
        <v>172</v>
      </c>
      <c r="B28" s="217">
        <v>6</v>
      </c>
      <c r="C28" s="218">
        <v>0</v>
      </c>
      <c r="D28" s="219">
        <f>C28/B28</f>
        <v>0</v>
      </c>
    </row>
    <row r="29" spans="1:4" s="220" customFormat="1" ht="12.75">
      <c r="A29" s="371"/>
      <c r="B29" s="217"/>
      <c r="C29" s="217"/>
      <c r="D29" s="219"/>
    </row>
    <row r="30" spans="1:4" s="220" customFormat="1" ht="12.75">
      <c r="A30" s="371" t="s">
        <v>173</v>
      </c>
      <c r="B30" s="217"/>
      <c r="C30" s="217"/>
      <c r="D30" s="219"/>
    </row>
    <row r="31" spans="1:4" s="220" customFormat="1" ht="12.75">
      <c r="A31" s="372" t="s">
        <v>174</v>
      </c>
      <c r="B31" s="217">
        <v>3</v>
      </c>
      <c r="C31" s="218">
        <v>2</v>
      </c>
      <c r="D31" s="219">
        <f>C31/B31</f>
        <v>0.6666666666666666</v>
      </c>
    </row>
    <row r="32" spans="1:4" s="220" customFormat="1" ht="12.75">
      <c r="A32" s="371"/>
      <c r="B32" s="217"/>
      <c r="C32" s="217"/>
      <c r="D32" s="219"/>
    </row>
    <row r="33" spans="1:4" s="220" customFormat="1" ht="12.75">
      <c r="A33" s="371" t="s">
        <v>175</v>
      </c>
      <c r="B33" s="217"/>
      <c r="C33" s="217"/>
      <c r="D33" s="219"/>
    </row>
    <row r="34" spans="1:4" s="220" customFormat="1" ht="12.75">
      <c r="A34" s="372" t="s">
        <v>176</v>
      </c>
      <c r="B34" s="217">
        <v>18</v>
      </c>
      <c r="C34" s="218">
        <v>5</v>
      </c>
      <c r="D34" s="219">
        <f>C34/B34</f>
        <v>0.2777777777777778</v>
      </c>
    </row>
    <row r="35" spans="1:4" s="220" customFormat="1" ht="12.75">
      <c r="A35" s="371"/>
      <c r="B35" s="217"/>
      <c r="C35" s="217"/>
      <c r="D35" s="219"/>
    </row>
    <row r="36" spans="1:4" s="220" customFormat="1" ht="12.75">
      <c r="A36" s="372" t="s">
        <v>177</v>
      </c>
      <c r="B36" s="217">
        <v>17</v>
      </c>
      <c r="C36" s="218">
        <v>3</v>
      </c>
      <c r="D36" s="219">
        <f>C36/B36</f>
        <v>0.17647058823529413</v>
      </c>
    </row>
    <row r="37" spans="1:4" s="220" customFormat="1" ht="12.75">
      <c r="A37" s="372"/>
      <c r="B37" s="217"/>
      <c r="C37" s="373"/>
      <c r="D37" s="219"/>
    </row>
    <row r="38" spans="1:4" s="220" customFormat="1" ht="12.75">
      <c r="A38" s="372" t="s">
        <v>178</v>
      </c>
      <c r="B38" s="217">
        <v>7</v>
      </c>
      <c r="C38" s="218">
        <v>4</v>
      </c>
      <c r="D38" s="219">
        <f>C38/B38</f>
        <v>0.5714285714285714</v>
      </c>
    </row>
    <row r="39" spans="1:4" s="220" customFormat="1" ht="12.75">
      <c r="A39" s="371"/>
      <c r="B39" s="217"/>
      <c r="C39" s="217"/>
      <c r="D39" s="219"/>
    </row>
    <row r="40" spans="1:4" s="220" customFormat="1" ht="12.75">
      <c r="A40" s="371" t="s">
        <v>179</v>
      </c>
      <c r="B40" s="217"/>
      <c r="C40" s="217"/>
      <c r="D40" s="219"/>
    </row>
    <row r="41" spans="1:4" s="220" customFormat="1" ht="12.75">
      <c r="A41" s="371" t="s">
        <v>180</v>
      </c>
      <c r="B41" s="217">
        <v>2</v>
      </c>
      <c r="C41" s="218">
        <v>0</v>
      </c>
      <c r="D41" s="219">
        <f>C41/B41</f>
        <v>0</v>
      </c>
    </row>
    <row r="42" spans="1:4" s="220" customFormat="1" ht="12.75">
      <c r="A42" s="371"/>
      <c r="B42" s="217"/>
      <c r="C42" s="217"/>
      <c r="D42" s="219"/>
    </row>
    <row r="43" spans="1:4" s="220" customFormat="1" ht="12.75">
      <c r="A43" s="372" t="s">
        <v>181</v>
      </c>
      <c r="B43" s="217">
        <v>15</v>
      </c>
      <c r="C43" s="218">
        <v>6</v>
      </c>
      <c r="D43" s="219">
        <f>C43/B43</f>
        <v>0.4</v>
      </c>
    </row>
    <row r="44" spans="1:4" s="220" customFormat="1" ht="12.75">
      <c r="A44" s="371"/>
      <c r="B44" s="217"/>
      <c r="C44" s="217"/>
      <c r="D44" s="219"/>
    </row>
    <row r="45" spans="1:4" s="220" customFormat="1" ht="12.75">
      <c r="A45" s="372" t="s">
        <v>182</v>
      </c>
      <c r="B45" s="217">
        <v>1</v>
      </c>
      <c r="C45" s="218">
        <v>0</v>
      </c>
      <c r="D45" s="219">
        <f>C45/B45</f>
        <v>0</v>
      </c>
    </row>
    <row r="46" spans="1:4" s="220" customFormat="1" ht="12.75">
      <c r="A46" s="372"/>
      <c r="B46" s="217"/>
      <c r="C46" s="217"/>
      <c r="D46" s="219"/>
    </row>
    <row r="47" spans="1:4" s="220" customFormat="1" ht="12.75">
      <c r="A47" s="371" t="s">
        <v>183</v>
      </c>
      <c r="B47" s="217"/>
      <c r="C47" s="217"/>
      <c r="D47" s="219"/>
    </row>
    <row r="48" spans="1:4" s="220" customFormat="1" ht="12.75">
      <c r="A48" s="372" t="s">
        <v>184</v>
      </c>
      <c r="B48" s="217">
        <v>20</v>
      </c>
      <c r="C48" s="218">
        <v>7</v>
      </c>
      <c r="D48" s="219">
        <f>C48/B48</f>
        <v>0.35</v>
      </c>
    </row>
    <row r="49" spans="1:4" s="220" customFormat="1" ht="12.75">
      <c r="A49" s="371"/>
      <c r="B49" s="217"/>
      <c r="C49" s="217"/>
      <c r="D49" s="219"/>
    </row>
    <row r="50" spans="1:4" s="220" customFormat="1" ht="12.75">
      <c r="A50" s="371" t="s">
        <v>185</v>
      </c>
      <c r="B50" s="217"/>
      <c r="C50" s="373"/>
      <c r="D50" s="374"/>
    </row>
    <row r="51" spans="1:4" s="220" customFormat="1" ht="12.75">
      <c r="A51" s="371" t="s">
        <v>186</v>
      </c>
      <c r="B51" s="217"/>
      <c r="C51" s="217"/>
      <c r="D51" s="219"/>
    </row>
    <row r="52" spans="1:4" s="220" customFormat="1" ht="12.75">
      <c r="A52" s="372" t="s">
        <v>187</v>
      </c>
      <c r="B52" s="217">
        <v>16</v>
      </c>
      <c r="C52" s="218">
        <v>3</v>
      </c>
      <c r="D52" s="219">
        <f>C52/B52</f>
        <v>0.1875</v>
      </c>
    </row>
    <row r="53" spans="1:4" s="220" customFormat="1" ht="12.75">
      <c r="A53" s="372"/>
      <c r="B53" s="217"/>
      <c r="C53" s="217"/>
      <c r="D53" s="219"/>
    </row>
    <row r="54" spans="1:4" s="220" customFormat="1" ht="12.75">
      <c r="A54" s="426"/>
      <c r="B54" s="222"/>
      <c r="C54" s="222"/>
      <c r="D54" s="223"/>
    </row>
    <row r="55" spans="1:4" s="220" customFormat="1" ht="12.75">
      <c r="A55" s="421" t="s">
        <v>188</v>
      </c>
      <c r="B55" s="225"/>
      <c r="C55" s="225"/>
      <c r="D55" s="213"/>
    </row>
    <row r="56" spans="1:4" s="220" customFormat="1" ht="12.75">
      <c r="A56" s="372" t="s">
        <v>189</v>
      </c>
      <c r="B56" s="217">
        <v>12</v>
      </c>
      <c r="C56" s="218">
        <v>5</v>
      </c>
      <c r="D56" s="219">
        <f>C56/B56</f>
        <v>0.4166666666666667</v>
      </c>
    </row>
    <row r="57" spans="1:4" s="220" customFormat="1" ht="12.75">
      <c r="A57" s="372"/>
      <c r="B57" s="217"/>
      <c r="C57" s="218"/>
      <c r="D57" s="219"/>
    </row>
    <row r="58" spans="1:4" s="220" customFormat="1" ht="12.75">
      <c r="A58" s="372" t="s">
        <v>190</v>
      </c>
      <c r="B58" s="217"/>
      <c r="C58" s="373"/>
      <c r="D58" s="219"/>
    </row>
    <row r="59" spans="1:4" s="220" customFormat="1" ht="12.75">
      <c r="A59" s="372" t="s">
        <v>191</v>
      </c>
      <c r="B59" s="217">
        <v>1</v>
      </c>
      <c r="C59" s="218">
        <v>0</v>
      </c>
      <c r="D59" s="219">
        <f>C59/B59</f>
        <v>0</v>
      </c>
    </row>
    <row r="60" spans="1:4" s="220" customFormat="1" ht="12.75">
      <c r="A60" s="372"/>
      <c r="B60" s="217"/>
      <c r="C60" s="373"/>
      <c r="D60" s="219"/>
    </row>
    <row r="61" spans="1:4" s="220" customFormat="1" ht="12.75">
      <c r="A61" s="372" t="s">
        <v>192</v>
      </c>
      <c r="B61" s="217">
        <v>3</v>
      </c>
      <c r="C61" s="218">
        <v>0</v>
      </c>
      <c r="D61" s="219">
        <f>C61/B61</f>
        <v>0</v>
      </c>
    </row>
    <row r="62" spans="1:4" s="220" customFormat="1" ht="12.75">
      <c r="A62" s="372"/>
      <c r="B62" s="217"/>
      <c r="C62" s="373"/>
      <c r="D62" s="219"/>
    </row>
    <row r="63" spans="1:4" s="220" customFormat="1" ht="12.75">
      <c r="A63" s="372" t="s">
        <v>193</v>
      </c>
      <c r="B63" s="217">
        <v>2</v>
      </c>
      <c r="C63" s="218">
        <v>1</v>
      </c>
      <c r="D63" s="219">
        <f>C63/B63</f>
        <v>0.5</v>
      </c>
    </row>
    <row r="64" spans="1:4" s="220" customFormat="1" ht="12.75">
      <c r="A64" s="372"/>
      <c r="B64" s="217"/>
      <c r="C64" s="373"/>
      <c r="D64" s="219"/>
    </row>
    <row r="65" spans="1:4" s="220" customFormat="1" ht="12.75">
      <c r="A65" s="371" t="s">
        <v>194</v>
      </c>
      <c r="B65" s="217"/>
      <c r="C65" s="217"/>
      <c r="D65" s="219"/>
    </row>
    <row r="66" spans="1:4" s="220" customFormat="1" ht="12.75">
      <c r="A66" s="371" t="s">
        <v>195</v>
      </c>
      <c r="B66" s="217"/>
      <c r="C66" s="217"/>
      <c r="D66" s="219"/>
    </row>
    <row r="67" spans="1:4" s="220" customFormat="1" ht="12.75">
      <c r="A67" s="372" t="s">
        <v>196</v>
      </c>
      <c r="B67" s="217">
        <v>27</v>
      </c>
      <c r="C67" s="218">
        <v>10</v>
      </c>
      <c r="D67" s="219">
        <f>C67/B67</f>
        <v>0.37037037037037035</v>
      </c>
    </row>
    <row r="68" spans="1:4" s="220" customFormat="1" ht="12.75">
      <c r="A68" s="372"/>
      <c r="B68" s="217"/>
      <c r="C68" s="373"/>
      <c r="D68" s="219"/>
    </row>
    <row r="69" spans="1:4" s="220" customFormat="1" ht="12.75">
      <c r="A69" s="371" t="s">
        <v>197</v>
      </c>
      <c r="B69" s="217"/>
      <c r="C69" s="217"/>
      <c r="D69" s="219"/>
    </row>
    <row r="70" spans="1:4" s="220" customFormat="1" ht="12.75">
      <c r="A70" s="372" t="s">
        <v>198</v>
      </c>
      <c r="B70" s="217">
        <v>43</v>
      </c>
      <c r="C70" s="218">
        <v>3</v>
      </c>
      <c r="D70" s="219">
        <f>C70/B70</f>
        <v>0.06976744186046512</v>
      </c>
    </row>
    <row r="71" spans="1:4" s="220" customFormat="1" ht="12.75">
      <c r="A71" s="372"/>
      <c r="B71" s="217"/>
      <c r="C71" s="373"/>
      <c r="D71" s="219"/>
    </row>
    <row r="72" spans="1:4" s="220" customFormat="1" ht="12.75">
      <c r="A72" s="371" t="s">
        <v>199</v>
      </c>
      <c r="B72" s="217"/>
      <c r="C72" s="217"/>
      <c r="D72" s="219"/>
    </row>
    <row r="73" spans="1:4" s="220" customFormat="1" ht="12.75">
      <c r="A73" s="372" t="s">
        <v>200</v>
      </c>
      <c r="B73" s="217">
        <v>1</v>
      </c>
      <c r="C73" s="218">
        <v>0</v>
      </c>
      <c r="D73" s="219">
        <f>C73/B73</f>
        <v>0</v>
      </c>
    </row>
    <row r="74" spans="1:4" s="220" customFormat="1" ht="12.75">
      <c r="A74" s="371"/>
      <c r="B74" s="217"/>
      <c r="C74" s="217"/>
      <c r="D74" s="219"/>
    </row>
    <row r="75" spans="1:4" s="220" customFormat="1" ht="12.75">
      <c r="A75" s="372" t="s">
        <v>201</v>
      </c>
      <c r="B75" s="217">
        <v>2</v>
      </c>
      <c r="C75" s="218">
        <v>1</v>
      </c>
      <c r="D75" s="219">
        <f>C75/B75</f>
        <v>0.5</v>
      </c>
    </row>
    <row r="76" spans="1:4" s="220" customFormat="1" ht="12.75">
      <c r="A76" s="371"/>
      <c r="B76" s="217"/>
      <c r="C76" s="217"/>
      <c r="D76" s="219"/>
    </row>
    <row r="77" spans="1:4" s="220" customFormat="1" ht="12.75">
      <c r="A77" s="371" t="s">
        <v>202</v>
      </c>
      <c r="B77" s="217"/>
      <c r="C77" s="373"/>
      <c r="D77" s="374"/>
    </row>
    <row r="78" spans="1:4" s="220" customFormat="1" ht="12.75">
      <c r="A78" s="372" t="s">
        <v>203</v>
      </c>
      <c r="B78" s="217">
        <v>16</v>
      </c>
      <c r="C78" s="218">
        <v>5</v>
      </c>
      <c r="D78" s="219">
        <f>C78/B78</f>
        <v>0.3125</v>
      </c>
    </row>
    <row r="79" spans="1:4" s="220" customFormat="1" ht="12.75">
      <c r="A79" s="371"/>
      <c r="B79" s="217"/>
      <c r="C79" s="217"/>
      <c r="D79" s="219"/>
    </row>
    <row r="80" spans="1:4" s="220" customFormat="1" ht="12.75">
      <c r="A80" s="371" t="s">
        <v>204</v>
      </c>
      <c r="B80" s="217"/>
      <c r="C80" s="217"/>
      <c r="D80" s="219"/>
    </row>
    <row r="81" spans="1:4" s="220" customFormat="1" ht="12.75">
      <c r="A81" s="372" t="s">
        <v>205</v>
      </c>
      <c r="B81" s="217">
        <v>15</v>
      </c>
      <c r="C81" s="218">
        <v>8</v>
      </c>
      <c r="D81" s="219">
        <f>C81/B81</f>
        <v>0.5333333333333333</v>
      </c>
    </row>
    <row r="82" spans="1:4" s="220" customFormat="1" ht="12.75">
      <c r="A82" s="371"/>
      <c r="B82" s="217"/>
      <c r="C82" s="217"/>
      <c r="D82" s="219"/>
    </row>
    <row r="83" spans="1:4" s="220" customFormat="1" ht="12.75">
      <c r="A83" s="372" t="s">
        <v>206</v>
      </c>
      <c r="B83" s="217">
        <v>2</v>
      </c>
      <c r="C83" s="218">
        <v>2</v>
      </c>
      <c r="D83" s="219">
        <f>C83/B83</f>
        <v>1</v>
      </c>
    </row>
    <row r="84" spans="1:4" s="220" customFormat="1" ht="12.75">
      <c r="A84" s="371"/>
      <c r="B84" s="217"/>
      <c r="C84" s="217"/>
      <c r="D84" s="219"/>
    </row>
    <row r="85" spans="1:4" s="220" customFormat="1" ht="12.75">
      <c r="A85" s="372" t="s">
        <v>207</v>
      </c>
      <c r="B85" s="217">
        <v>20</v>
      </c>
      <c r="C85" s="218">
        <v>4</v>
      </c>
      <c r="D85" s="219">
        <f>C85/B85</f>
        <v>0.2</v>
      </c>
    </row>
    <row r="86" spans="1:4" s="220" customFormat="1" ht="12.75">
      <c r="A86" s="214"/>
      <c r="B86" s="217"/>
      <c r="C86" s="217"/>
      <c r="D86" s="219"/>
    </row>
    <row r="87" spans="1:4" s="220" customFormat="1" ht="12.75">
      <c r="A87" s="371" t="s">
        <v>91</v>
      </c>
      <c r="B87" s="217">
        <v>41</v>
      </c>
      <c r="C87" s="218">
        <v>8</v>
      </c>
      <c r="D87" s="219">
        <f>C87/B87</f>
        <v>0.1951219512195122</v>
      </c>
    </row>
    <row r="88" spans="1:4" s="220" customFormat="1" ht="12.75">
      <c r="A88" s="430"/>
      <c r="B88" s="222"/>
      <c r="C88" s="431"/>
      <c r="D88" s="223"/>
    </row>
    <row r="89" spans="1:4" s="220" customFormat="1" ht="12" customHeight="1">
      <c r="A89" s="228"/>
      <c r="B89" s="217"/>
      <c r="C89" s="217"/>
      <c r="D89" s="229"/>
    </row>
    <row r="90" spans="1:4" ht="12" customHeight="1">
      <c r="A90" s="224"/>
      <c r="B90" s="225"/>
      <c r="C90" s="225"/>
      <c r="D90" s="213"/>
    </row>
    <row r="91" spans="1:4" s="235" customFormat="1" ht="13.5">
      <c r="A91" s="232" t="s">
        <v>17</v>
      </c>
      <c r="B91" s="233"/>
      <c r="C91" s="233"/>
      <c r="D91" s="234"/>
    </row>
    <row r="92" spans="1:4" s="236" customFormat="1" ht="13.5">
      <c r="A92" s="232" t="s">
        <v>18</v>
      </c>
      <c r="B92" s="233">
        <f>SUM(B12:B88)</f>
        <v>488</v>
      </c>
      <c r="C92" s="233">
        <f>SUM(C12:C88)</f>
        <v>137</v>
      </c>
      <c r="D92" s="234">
        <f>C92/B92</f>
        <v>0.2807377049180328</v>
      </c>
    </row>
    <row r="93" spans="1:4" ht="12" customHeight="1">
      <c r="A93" s="237"/>
      <c r="B93" s="238"/>
      <c r="C93" s="238"/>
      <c r="D93" s="239"/>
    </row>
    <row r="94" ht="12" customHeight="1">
      <c r="A94" s="240"/>
    </row>
    <row r="95" ht="12.75">
      <c r="A95" s="241" t="s">
        <v>19</v>
      </c>
    </row>
    <row r="96" spans="1:256" ht="12.75">
      <c r="A96" s="444" t="s">
        <v>718</v>
      </c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444"/>
      <c r="AL96" s="444"/>
      <c r="AM96" s="444"/>
      <c r="AN96" s="444"/>
      <c r="AO96" s="444"/>
      <c r="AP96" s="444"/>
      <c r="AQ96" s="444"/>
      <c r="AR96" s="444"/>
      <c r="AS96" s="444"/>
      <c r="AT96" s="444"/>
      <c r="AU96" s="444"/>
      <c r="AV96" s="444"/>
      <c r="AW96" s="444"/>
      <c r="AX96" s="444"/>
      <c r="AY96" s="444"/>
      <c r="AZ96" s="444"/>
      <c r="BA96" s="444"/>
      <c r="BB96" s="444"/>
      <c r="BC96" s="444"/>
      <c r="BD96" s="444"/>
      <c r="BE96" s="444"/>
      <c r="BF96" s="444"/>
      <c r="BG96" s="444"/>
      <c r="BH96" s="444"/>
      <c r="BI96" s="444"/>
      <c r="BJ96" s="444"/>
      <c r="BK96" s="444"/>
      <c r="BL96" s="444"/>
      <c r="BM96" s="444"/>
      <c r="BN96" s="444"/>
      <c r="BO96" s="444"/>
      <c r="BP96" s="444"/>
      <c r="BQ96" s="444"/>
      <c r="BR96" s="444"/>
      <c r="BS96" s="444"/>
      <c r="BT96" s="444"/>
      <c r="BU96" s="444"/>
      <c r="BV96" s="444"/>
      <c r="BW96" s="444"/>
      <c r="BX96" s="444"/>
      <c r="BY96" s="444"/>
      <c r="BZ96" s="444"/>
      <c r="CA96" s="444"/>
      <c r="CB96" s="444"/>
      <c r="CC96" s="444"/>
      <c r="CD96" s="444"/>
      <c r="CE96" s="444"/>
      <c r="CF96" s="444"/>
      <c r="CG96" s="444"/>
      <c r="CH96" s="444"/>
      <c r="CI96" s="444"/>
      <c r="CJ96" s="444"/>
      <c r="CK96" s="444"/>
      <c r="CL96" s="444"/>
      <c r="CM96" s="444"/>
      <c r="CN96" s="444"/>
      <c r="CO96" s="444"/>
      <c r="CP96" s="444"/>
      <c r="CQ96" s="444"/>
      <c r="CR96" s="444"/>
      <c r="CS96" s="444"/>
      <c r="CT96" s="444"/>
      <c r="CU96" s="444"/>
      <c r="CV96" s="444"/>
      <c r="CW96" s="444"/>
      <c r="CX96" s="444"/>
      <c r="CY96" s="444"/>
      <c r="CZ96" s="444"/>
      <c r="DA96" s="444"/>
      <c r="DB96" s="444"/>
      <c r="DC96" s="444"/>
      <c r="DD96" s="444"/>
      <c r="DE96" s="444"/>
      <c r="DF96" s="444"/>
      <c r="DG96" s="444"/>
      <c r="DH96" s="444"/>
      <c r="DI96" s="444"/>
      <c r="DJ96" s="444"/>
      <c r="DK96" s="444"/>
      <c r="DL96" s="444"/>
      <c r="DM96" s="444"/>
      <c r="DN96" s="444"/>
      <c r="DO96" s="444"/>
      <c r="DP96" s="444"/>
      <c r="DQ96" s="444"/>
      <c r="DR96" s="444"/>
      <c r="DS96" s="444"/>
      <c r="DT96" s="444"/>
      <c r="DU96" s="444"/>
      <c r="DV96" s="444"/>
      <c r="DW96" s="444"/>
      <c r="DX96" s="444"/>
      <c r="DY96" s="444"/>
      <c r="DZ96" s="444"/>
      <c r="EA96" s="444"/>
      <c r="EB96" s="444"/>
      <c r="EC96" s="444"/>
      <c r="ED96" s="444"/>
      <c r="EE96" s="444"/>
      <c r="EF96" s="444"/>
      <c r="EG96" s="444"/>
      <c r="EH96" s="444"/>
      <c r="EI96" s="444"/>
      <c r="EJ96" s="444"/>
      <c r="EK96" s="444"/>
      <c r="EL96" s="444"/>
      <c r="EM96" s="444"/>
      <c r="EN96" s="444"/>
      <c r="EO96" s="444"/>
      <c r="EP96" s="444"/>
      <c r="EQ96" s="444"/>
      <c r="ER96" s="444"/>
      <c r="ES96" s="444"/>
      <c r="ET96" s="444"/>
      <c r="EU96" s="444"/>
      <c r="EV96" s="444"/>
      <c r="EW96" s="444"/>
      <c r="EX96" s="444"/>
      <c r="EY96" s="444"/>
      <c r="EZ96" s="444"/>
      <c r="FA96" s="444"/>
      <c r="FB96" s="444"/>
      <c r="FC96" s="444"/>
      <c r="FD96" s="444"/>
      <c r="FE96" s="444"/>
      <c r="FF96" s="444"/>
      <c r="FG96" s="444"/>
      <c r="FH96" s="444"/>
      <c r="FI96" s="444"/>
      <c r="FJ96" s="444"/>
      <c r="FK96" s="444"/>
      <c r="FL96" s="444"/>
      <c r="FM96" s="444"/>
      <c r="FN96" s="444"/>
      <c r="FO96" s="444"/>
      <c r="FP96" s="444"/>
      <c r="FQ96" s="444"/>
      <c r="FR96" s="444"/>
      <c r="FS96" s="444"/>
      <c r="FT96" s="444"/>
      <c r="FU96" s="444"/>
      <c r="FV96" s="444"/>
      <c r="FW96" s="444"/>
      <c r="FX96" s="444"/>
      <c r="FY96" s="444"/>
      <c r="FZ96" s="444"/>
      <c r="GA96" s="444"/>
      <c r="GB96" s="444"/>
      <c r="GC96" s="444"/>
      <c r="GD96" s="444"/>
      <c r="GE96" s="444"/>
      <c r="GF96" s="444"/>
      <c r="GG96" s="444"/>
      <c r="GH96" s="444"/>
      <c r="GI96" s="444"/>
      <c r="GJ96" s="444"/>
      <c r="GK96" s="444"/>
      <c r="GL96" s="444"/>
      <c r="GM96" s="444"/>
      <c r="GN96" s="444"/>
      <c r="GO96" s="444"/>
      <c r="GP96" s="444"/>
      <c r="GQ96" s="444"/>
      <c r="GR96" s="444"/>
      <c r="GS96" s="444"/>
      <c r="GT96" s="444"/>
      <c r="GU96" s="444"/>
      <c r="GV96" s="444"/>
      <c r="GW96" s="444"/>
      <c r="GX96" s="444"/>
      <c r="GY96" s="444"/>
      <c r="GZ96" s="444"/>
      <c r="HA96" s="444"/>
      <c r="HB96" s="444"/>
      <c r="HC96" s="444"/>
      <c r="HD96" s="444"/>
      <c r="HE96" s="444"/>
      <c r="HF96" s="444"/>
      <c r="HG96" s="444"/>
      <c r="HH96" s="444"/>
      <c r="HI96" s="444"/>
      <c r="HJ96" s="444"/>
      <c r="HK96" s="444"/>
      <c r="HL96" s="444"/>
      <c r="HM96" s="444"/>
      <c r="HN96" s="444"/>
      <c r="HO96" s="444"/>
      <c r="HP96" s="444"/>
      <c r="HQ96" s="444"/>
      <c r="HR96" s="444"/>
      <c r="HS96" s="444"/>
      <c r="HT96" s="444"/>
      <c r="HU96" s="444"/>
      <c r="HV96" s="444"/>
      <c r="HW96" s="444"/>
      <c r="HX96" s="444"/>
      <c r="HY96" s="444"/>
      <c r="HZ96" s="444"/>
      <c r="IA96" s="444"/>
      <c r="IB96" s="444"/>
      <c r="IC96" s="444"/>
      <c r="ID96" s="444"/>
      <c r="IE96" s="444"/>
      <c r="IF96" s="444"/>
      <c r="IG96" s="444"/>
      <c r="IH96" s="444"/>
      <c r="II96" s="444"/>
      <c r="IJ96" s="444"/>
      <c r="IK96" s="444"/>
      <c r="IL96" s="444"/>
      <c r="IM96" s="444"/>
      <c r="IN96" s="444"/>
      <c r="IO96" s="444"/>
      <c r="IP96" s="444"/>
      <c r="IQ96" s="444"/>
      <c r="IR96" s="444"/>
      <c r="IS96" s="444"/>
      <c r="IT96" s="444"/>
      <c r="IU96" s="444"/>
      <c r="IV96" s="444"/>
    </row>
    <row r="97" ht="12.75">
      <c r="A97" s="241" t="s">
        <v>719</v>
      </c>
    </row>
    <row r="98" spans="1:15" s="411" customFormat="1" ht="15.75">
      <c r="A98" s="404" t="s">
        <v>20</v>
      </c>
      <c r="B98" s="405"/>
      <c r="C98" s="405"/>
      <c r="D98" s="405"/>
      <c r="E98" s="405"/>
      <c r="F98" s="405"/>
      <c r="G98" s="406"/>
      <c r="H98" s="407"/>
      <c r="I98" s="408"/>
      <c r="J98" s="407"/>
      <c r="K98" s="409"/>
      <c r="L98" s="407"/>
      <c r="M98" s="407"/>
      <c r="N98" s="407"/>
      <c r="O98" s="410"/>
    </row>
    <row r="99" spans="1:15" s="407" customFormat="1" ht="15.75">
      <c r="A99" s="404" t="s">
        <v>21</v>
      </c>
      <c r="B99" s="405"/>
      <c r="C99" s="405"/>
      <c r="D99" s="405"/>
      <c r="E99" s="405"/>
      <c r="F99" s="405"/>
      <c r="G99" s="406"/>
      <c r="I99" s="408"/>
      <c r="K99" s="409"/>
      <c r="O99" s="410"/>
    </row>
    <row r="100" spans="1:13" s="129" customFormat="1" ht="15.75">
      <c r="A100" s="42"/>
      <c r="B100" s="43"/>
      <c r="C100" s="44"/>
      <c r="D100" s="45"/>
      <c r="E100" s="2"/>
      <c r="F100" s="293"/>
      <c r="G100" s="295"/>
      <c r="H100" s="293"/>
      <c r="I100" s="128"/>
      <c r="J100" s="126"/>
      <c r="K100" s="126"/>
      <c r="L100" s="126"/>
      <c r="M100" s="196"/>
    </row>
  </sheetData>
  <printOptions horizontalCentered="1"/>
  <pageMargins left="0.88" right="0.9" top="0.6" bottom="0.75" header="0.5" footer="0.5"/>
  <pageSetup horizontalDpi="300" verticalDpi="300" orientation="portrait" r:id="rId1"/>
  <headerFooter alignWithMargins="0">
    <oddFooter>&amp;CTable / Tableau 7.14&amp;RPage &amp;P of/de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93" customWidth="1"/>
    <col min="2" max="2" width="2.140625" style="293" customWidth="1"/>
    <col min="3" max="3" width="15.57421875" style="294" customWidth="1"/>
    <col min="4" max="4" width="2.140625" style="293" customWidth="1"/>
    <col min="5" max="5" width="16.28125" style="293" customWidth="1"/>
    <col min="6" max="6" width="2.00390625" style="293" customWidth="1"/>
    <col min="7" max="7" width="15.140625" style="295" customWidth="1"/>
    <col min="8" max="8" width="2.28125" style="293" customWidth="1"/>
    <col min="9" max="13" width="9.140625" style="243" customWidth="1"/>
    <col min="14" max="16384" width="9.140625" style="244" customWidth="1"/>
  </cols>
  <sheetData>
    <row r="1" spans="1:13" s="52" customFormat="1" ht="15.75">
      <c r="A1" s="46" t="s">
        <v>208</v>
      </c>
      <c r="B1" s="46"/>
      <c r="C1" s="46"/>
      <c r="D1" s="47"/>
      <c r="E1" s="367"/>
      <c r="F1" s="368"/>
      <c r="G1" s="368"/>
      <c r="H1" s="368"/>
      <c r="I1" s="51"/>
      <c r="J1" s="49"/>
      <c r="K1" s="49"/>
      <c r="L1" s="49"/>
      <c r="M1" s="123"/>
    </row>
    <row r="2" spans="1:8" ht="15.75">
      <c r="A2" s="242" t="s">
        <v>1</v>
      </c>
      <c r="B2" s="245"/>
      <c r="C2" s="246"/>
      <c r="D2" s="245"/>
      <c r="E2" s="245"/>
      <c r="F2" s="245"/>
      <c r="G2" s="247"/>
      <c r="H2" s="248"/>
    </row>
    <row r="3" spans="1:8" ht="15.75">
      <c r="A3" s="242" t="s">
        <v>2</v>
      </c>
      <c r="B3" s="245"/>
      <c r="C3" s="246"/>
      <c r="D3" s="245"/>
      <c r="E3" s="245"/>
      <c r="F3" s="245"/>
      <c r="G3" s="247"/>
      <c r="H3" s="248"/>
    </row>
    <row r="4" spans="1:8" ht="15.75">
      <c r="A4" s="242" t="s">
        <v>209</v>
      </c>
      <c r="B4" s="245"/>
      <c r="C4" s="246"/>
      <c r="D4" s="245"/>
      <c r="E4" s="245"/>
      <c r="F4" s="245"/>
      <c r="G4" s="247"/>
      <c r="H4" s="248"/>
    </row>
    <row r="5" spans="1:8" ht="15.75">
      <c r="A5" s="242" t="s">
        <v>210</v>
      </c>
      <c r="B5" s="245"/>
      <c r="C5" s="246"/>
      <c r="D5" s="245"/>
      <c r="E5" s="245"/>
      <c r="F5" s="245"/>
      <c r="G5" s="247"/>
      <c r="H5" s="248"/>
    </row>
    <row r="8" spans="1:13" s="254" customFormat="1" ht="13.5">
      <c r="A8" s="249" t="s">
        <v>211</v>
      </c>
      <c r="B8" s="249"/>
      <c r="C8" s="250" t="s">
        <v>6</v>
      </c>
      <c r="D8" s="251"/>
      <c r="E8" s="250" t="s">
        <v>7</v>
      </c>
      <c r="F8" s="249"/>
      <c r="G8" s="252" t="s">
        <v>8</v>
      </c>
      <c r="H8" s="249"/>
      <c r="I8" s="253"/>
      <c r="J8" s="253"/>
      <c r="K8" s="253"/>
      <c r="L8" s="253"/>
      <c r="M8" s="253"/>
    </row>
    <row r="9" spans="1:13" s="254" customFormat="1" ht="13.5">
      <c r="A9" s="249" t="s">
        <v>212</v>
      </c>
      <c r="B9" s="249"/>
      <c r="C9" s="255" t="s">
        <v>10</v>
      </c>
      <c r="D9" s="249"/>
      <c r="E9" s="249" t="s">
        <v>11</v>
      </c>
      <c r="F9" s="249"/>
      <c r="G9" s="252" t="s">
        <v>12</v>
      </c>
      <c r="H9" s="249"/>
      <c r="I9" s="253"/>
      <c r="J9" s="253"/>
      <c r="K9" s="253"/>
      <c r="L9" s="253"/>
      <c r="M9" s="253"/>
    </row>
    <row r="10" spans="1:13" s="260" customFormat="1" ht="12.75">
      <c r="A10" s="256"/>
      <c r="B10" s="256"/>
      <c r="C10" s="257"/>
      <c r="D10" s="256"/>
      <c r="E10" s="256"/>
      <c r="F10" s="256"/>
      <c r="G10" s="258"/>
      <c r="H10" s="256"/>
      <c r="I10" s="259"/>
      <c r="J10" s="259"/>
      <c r="K10" s="259"/>
      <c r="L10" s="259"/>
      <c r="M10" s="259"/>
    </row>
    <row r="11" spans="1:13" s="260" customFormat="1" ht="12.75">
      <c r="A11" s="261"/>
      <c r="B11" s="262"/>
      <c r="C11" s="263"/>
      <c r="D11" s="262"/>
      <c r="E11" s="262"/>
      <c r="F11" s="262"/>
      <c r="G11" s="264"/>
      <c r="H11" s="265"/>
      <c r="I11" s="259"/>
      <c r="J11" s="259"/>
      <c r="K11" s="259"/>
      <c r="L11" s="259"/>
      <c r="M11" s="259"/>
    </row>
    <row r="12" spans="1:13" s="260" customFormat="1" ht="12.75">
      <c r="A12" s="432" t="s">
        <v>213</v>
      </c>
      <c r="B12" s="266"/>
      <c r="C12" s="267"/>
      <c r="D12" s="266"/>
      <c r="E12" s="266"/>
      <c r="F12" s="266"/>
      <c r="G12" s="268"/>
      <c r="H12" s="269"/>
      <c r="I12" s="259"/>
      <c r="J12" s="259"/>
      <c r="K12" s="259"/>
      <c r="L12" s="259"/>
      <c r="M12" s="259"/>
    </row>
    <row r="13" spans="1:13" s="260" customFormat="1" ht="12.75">
      <c r="A13" s="432" t="s">
        <v>214</v>
      </c>
      <c r="B13" s="266"/>
      <c r="C13" s="267">
        <v>395</v>
      </c>
      <c r="D13" s="266"/>
      <c r="E13" s="270">
        <v>113</v>
      </c>
      <c r="F13" s="266"/>
      <c r="G13" s="268">
        <f>SUM(E13/C13)</f>
        <v>0.28607594936708863</v>
      </c>
      <c r="H13" s="269"/>
      <c r="I13" s="259"/>
      <c r="J13" s="259"/>
      <c r="K13" s="259"/>
      <c r="L13" s="259"/>
      <c r="M13" s="259"/>
    </row>
    <row r="14" spans="1:13" s="260" customFormat="1" ht="12.75">
      <c r="A14" s="432"/>
      <c r="B14" s="266"/>
      <c r="C14" s="267"/>
      <c r="D14" s="266"/>
      <c r="E14" s="266"/>
      <c r="F14" s="266"/>
      <c r="G14" s="268"/>
      <c r="H14" s="269"/>
      <c r="I14" s="259"/>
      <c r="J14" s="259"/>
      <c r="K14" s="259"/>
      <c r="L14" s="259"/>
      <c r="M14" s="259"/>
    </row>
    <row r="15" spans="1:13" s="260" customFormat="1" ht="12.75">
      <c r="A15" s="432"/>
      <c r="B15" s="266"/>
      <c r="C15" s="267"/>
      <c r="D15" s="266"/>
      <c r="E15" s="266"/>
      <c r="F15" s="266"/>
      <c r="G15" s="268"/>
      <c r="H15" s="269"/>
      <c r="I15" s="259"/>
      <c r="J15" s="259"/>
      <c r="K15" s="259"/>
      <c r="L15" s="259"/>
      <c r="M15" s="259"/>
    </row>
    <row r="16" spans="1:13" s="260" customFormat="1" ht="12.75">
      <c r="A16" s="432" t="s">
        <v>215</v>
      </c>
      <c r="B16" s="266"/>
      <c r="C16" s="267"/>
      <c r="D16" s="266"/>
      <c r="E16" s="266"/>
      <c r="F16" s="266"/>
      <c r="G16" s="268"/>
      <c r="H16" s="269"/>
      <c r="I16" s="259"/>
      <c r="J16" s="259"/>
      <c r="K16" s="259"/>
      <c r="L16" s="259"/>
      <c r="M16" s="259"/>
    </row>
    <row r="17" spans="1:13" s="260" customFormat="1" ht="12.75">
      <c r="A17" s="432" t="s">
        <v>216</v>
      </c>
      <c r="B17" s="266"/>
      <c r="C17" s="267">
        <v>93</v>
      </c>
      <c r="D17" s="266"/>
      <c r="E17" s="270">
        <v>24</v>
      </c>
      <c r="F17" s="266"/>
      <c r="G17" s="268">
        <f>SUM(E17/C17)</f>
        <v>0.25806451612903225</v>
      </c>
      <c r="H17" s="269"/>
      <c r="I17" s="259"/>
      <c r="J17" s="259"/>
      <c r="K17" s="259"/>
      <c r="L17" s="259"/>
      <c r="M17" s="259"/>
    </row>
    <row r="18" spans="1:13" s="260" customFormat="1" ht="12.75">
      <c r="A18" s="271"/>
      <c r="B18" s="272"/>
      <c r="C18" s="273"/>
      <c r="D18" s="272"/>
      <c r="E18" s="272"/>
      <c r="F18" s="272"/>
      <c r="G18" s="274"/>
      <c r="H18" s="275"/>
      <c r="I18" s="259"/>
      <c r="J18" s="259"/>
      <c r="K18" s="259"/>
      <c r="L18" s="259"/>
      <c r="M18" s="259"/>
    </row>
    <row r="19" spans="1:13" s="260" customFormat="1" ht="12.75">
      <c r="A19" s="276"/>
      <c r="B19" s="266"/>
      <c r="C19" s="267"/>
      <c r="D19" s="266"/>
      <c r="E19" s="266"/>
      <c r="F19" s="266"/>
      <c r="G19" s="268"/>
      <c r="H19" s="266"/>
      <c r="I19" s="259"/>
      <c r="J19" s="259"/>
      <c r="K19" s="259"/>
      <c r="L19" s="259"/>
      <c r="M19" s="259"/>
    </row>
    <row r="20" spans="1:13" s="260" customFormat="1" ht="12.75">
      <c r="A20" s="261"/>
      <c r="B20" s="262"/>
      <c r="C20" s="263"/>
      <c r="D20" s="262"/>
      <c r="E20" s="262"/>
      <c r="F20" s="262"/>
      <c r="G20" s="264"/>
      <c r="H20" s="265"/>
      <c r="I20" s="259"/>
      <c r="J20" s="259"/>
      <c r="K20" s="259"/>
      <c r="L20" s="259"/>
      <c r="M20" s="259"/>
    </row>
    <row r="21" spans="1:13" s="282" customFormat="1" ht="13.5">
      <c r="A21" s="433" t="s">
        <v>17</v>
      </c>
      <c r="B21" s="277"/>
      <c r="C21" s="278">
        <f>SUM(C13:C17)</f>
        <v>488</v>
      </c>
      <c r="D21" s="277"/>
      <c r="E21" s="277">
        <f>SUM(E13:E20)</f>
        <v>137</v>
      </c>
      <c r="F21" s="277"/>
      <c r="G21" s="279">
        <f>SUM(E21/C21)</f>
        <v>0.2807377049180328</v>
      </c>
      <c r="H21" s="280"/>
      <c r="I21" s="281"/>
      <c r="J21" s="281"/>
      <c r="K21" s="281"/>
      <c r="L21" s="281"/>
      <c r="M21" s="281"/>
    </row>
    <row r="22" spans="1:13" s="288" customFormat="1" ht="13.5">
      <c r="A22" s="433" t="s">
        <v>18</v>
      </c>
      <c r="B22" s="283"/>
      <c r="C22" s="284"/>
      <c r="D22" s="283"/>
      <c r="E22" s="283"/>
      <c r="F22" s="283"/>
      <c r="G22" s="285"/>
      <c r="H22" s="286"/>
      <c r="I22" s="287"/>
      <c r="J22" s="287"/>
      <c r="K22" s="287"/>
      <c r="L22" s="287"/>
      <c r="M22" s="287"/>
    </row>
    <row r="23" spans="1:13" s="260" customFormat="1" ht="12.75">
      <c r="A23" s="289"/>
      <c r="B23" s="272"/>
      <c r="C23" s="273"/>
      <c r="D23" s="272"/>
      <c r="E23" s="272"/>
      <c r="F23" s="272"/>
      <c r="G23" s="274"/>
      <c r="H23" s="275"/>
      <c r="I23" s="259"/>
      <c r="J23" s="259"/>
      <c r="K23" s="259"/>
      <c r="L23" s="259"/>
      <c r="M23" s="259"/>
    </row>
    <row r="24" spans="1:13" s="260" customFormat="1" ht="12.75">
      <c r="A24" s="256"/>
      <c r="B24" s="256"/>
      <c r="C24" s="257"/>
      <c r="D24" s="256"/>
      <c r="E24" s="256"/>
      <c r="F24" s="256"/>
      <c r="G24" s="258"/>
      <c r="H24" s="256"/>
      <c r="I24" s="259"/>
      <c r="J24" s="259"/>
      <c r="K24" s="259"/>
      <c r="L24" s="259"/>
      <c r="M24" s="259"/>
    </row>
    <row r="25" spans="1:15" s="260" customFormat="1" ht="12.75">
      <c r="A25" s="290"/>
      <c r="B25" s="290"/>
      <c r="C25" s="291"/>
      <c r="D25" s="291"/>
      <c r="E25" s="291"/>
      <c r="F25" s="256"/>
      <c r="G25" s="291"/>
      <c r="H25" s="256"/>
      <c r="I25" s="258"/>
      <c r="J25" s="256"/>
      <c r="K25" s="259"/>
      <c r="L25" s="259"/>
      <c r="M25" s="259"/>
      <c r="N25" s="259"/>
      <c r="O25" s="259"/>
    </row>
    <row r="26" spans="1:13" s="260" customFormat="1" ht="12.75">
      <c r="A26" s="292" t="s">
        <v>19</v>
      </c>
      <c r="B26" s="256"/>
      <c r="C26" s="257"/>
      <c r="D26" s="256"/>
      <c r="E26" s="256"/>
      <c r="F26" s="256"/>
      <c r="G26" s="258"/>
      <c r="H26" s="256"/>
      <c r="I26" s="259"/>
      <c r="J26" s="259"/>
      <c r="K26" s="259"/>
      <c r="L26" s="259"/>
      <c r="M26" s="259"/>
    </row>
    <row r="27" spans="1:13" s="260" customFormat="1" ht="12.75">
      <c r="A27" s="256"/>
      <c r="B27" s="256"/>
      <c r="C27" s="257"/>
      <c r="D27" s="256"/>
      <c r="E27" s="256"/>
      <c r="F27" s="256"/>
      <c r="G27" s="258"/>
      <c r="H27" s="256"/>
      <c r="I27" s="259"/>
      <c r="J27" s="259"/>
      <c r="K27" s="259"/>
      <c r="L27" s="259"/>
      <c r="M27" s="259"/>
    </row>
    <row r="28" ht="15.75">
      <c r="A28" s="444" t="s">
        <v>718</v>
      </c>
    </row>
    <row r="29" ht="15.75">
      <c r="A29" s="241" t="s">
        <v>719</v>
      </c>
    </row>
    <row r="30" ht="15.75">
      <c r="A30" s="292"/>
    </row>
    <row r="31" spans="1:15" s="411" customFormat="1" ht="15.75">
      <c r="A31" s="404" t="s">
        <v>20</v>
      </c>
      <c r="B31" s="405"/>
      <c r="C31" s="405"/>
      <c r="D31" s="405"/>
      <c r="E31" s="405"/>
      <c r="F31" s="405"/>
      <c r="G31" s="406"/>
      <c r="H31" s="407"/>
      <c r="I31" s="408"/>
      <c r="J31" s="407"/>
      <c r="K31" s="409"/>
      <c r="L31" s="407"/>
      <c r="M31" s="407"/>
      <c r="N31" s="407"/>
      <c r="O31" s="410"/>
    </row>
    <row r="32" spans="1:15" s="407" customFormat="1" ht="15.75">
      <c r="A32" s="404" t="s">
        <v>21</v>
      </c>
      <c r="B32" s="405"/>
      <c r="C32" s="405"/>
      <c r="D32" s="405"/>
      <c r="E32" s="405"/>
      <c r="F32" s="405"/>
      <c r="G32" s="406"/>
      <c r="I32" s="408"/>
      <c r="K32" s="409"/>
      <c r="O32" s="410"/>
    </row>
    <row r="33" ht="15.75">
      <c r="A33" s="292"/>
    </row>
  </sheetData>
  <printOptions horizontalCentered="1"/>
  <pageMargins left="0.5" right="0.5" top="1" bottom="1" header="0.5" footer="0.5"/>
  <pageSetup horizontalDpi="300" verticalDpi="300" orientation="portrait" r:id="rId1"/>
  <headerFooter alignWithMargins="0">
    <oddFooter>&amp;CTable / Tableau 7.15&amp;RPage &amp;P of/de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39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343" customWidth="1"/>
    <col min="2" max="2" width="2.140625" style="343" customWidth="1"/>
    <col min="3" max="3" width="14.28125" style="347" customWidth="1"/>
    <col min="4" max="4" width="2.140625" style="343" customWidth="1"/>
    <col min="5" max="5" width="15.00390625" style="343" customWidth="1"/>
    <col min="6" max="6" width="1.7109375" style="343" customWidth="1"/>
    <col min="7" max="7" width="14.57421875" style="348" customWidth="1"/>
    <col min="8" max="8" width="2.00390625" style="343" customWidth="1"/>
    <col min="9" max="16384" width="9.140625" style="297" customWidth="1"/>
  </cols>
  <sheetData>
    <row r="1" spans="1:8" ht="15.75">
      <c r="A1" s="46" t="s">
        <v>217</v>
      </c>
      <c r="B1" s="46"/>
      <c r="C1" s="46"/>
      <c r="D1" s="47"/>
      <c r="E1" s="367"/>
      <c r="F1" s="368"/>
      <c r="G1" s="368"/>
      <c r="H1" s="368"/>
    </row>
    <row r="2" spans="1:8" ht="15.75">
      <c r="A2" s="296" t="s">
        <v>1</v>
      </c>
      <c r="B2" s="298"/>
      <c r="C2" s="299"/>
      <c r="D2" s="298"/>
      <c r="E2" s="298"/>
      <c r="F2" s="298"/>
      <c r="G2" s="300"/>
      <c r="H2" s="301"/>
    </row>
    <row r="3" spans="1:8" ht="15.75">
      <c r="A3" s="296" t="s">
        <v>2</v>
      </c>
      <c r="B3" s="298"/>
      <c r="C3" s="299"/>
      <c r="D3" s="298"/>
      <c r="E3" s="298"/>
      <c r="F3" s="298"/>
      <c r="G3" s="300"/>
      <c r="H3" s="301"/>
    </row>
    <row r="4" spans="1:8" ht="15.75">
      <c r="A4" s="296" t="s">
        <v>218</v>
      </c>
      <c r="B4" s="298"/>
      <c r="C4" s="299"/>
      <c r="D4" s="298"/>
      <c r="E4" s="298"/>
      <c r="F4" s="298"/>
      <c r="G4" s="300"/>
      <c r="H4" s="301"/>
    </row>
    <row r="5" spans="1:8" ht="15.75">
      <c r="A5" s="296" t="s">
        <v>219</v>
      </c>
      <c r="B5" s="298"/>
      <c r="C5" s="299"/>
      <c r="D5" s="298"/>
      <c r="E5" s="298"/>
      <c r="F5" s="298"/>
      <c r="G5" s="300"/>
      <c r="H5" s="301"/>
    </row>
    <row r="6" spans="9:55" ht="15.75"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</row>
    <row r="7" spans="9:55" ht="15.75"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</row>
    <row r="8" spans="1:55" s="306" customFormat="1" ht="13.5">
      <c r="A8" s="302" t="s">
        <v>220</v>
      </c>
      <c r="B8" s="302"/>
      <c r="C8" s="303" t="s">
        <v>6</v>
      </c>
      <c r="D8" s="304"/>
      <c r="E8" s="303" t="s">
        <v>7</v>
      </c>
      <c r="F8" s="302"/>
      <c r="G8" s="305" t="s">
        <v>8</v>
      </c>
      <c r="H8" s="302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</row>
    <row r="9" spans="1:55" s="306" customFormat="1" ht="13.5">
      <c r="A9" s="302" t="s">
        <v>221</v>
      </c>
      <c r="B9" s="302"/>
      <c r="C9" s="307" t="s">
        <v>10</v>
      </c>
      <c r="D9" s="302"/>
      <c r="E9" s="302" t="s">
        <v>11</v>
      </c>
      <c r="F9" s="302"/>
      <c r="G9" s="305" t="s">
        <v>12</v>
      </c>
      <c r="H9" s="302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</row>
    <row r="10" spans="9:55" ht="15.75"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</row>
    <row r="11" spans="1:55" ht="15.75">
      <c r="A11" s="308"/>
      <c r="B11" s="309"/>
      <c r="C11" s="310"/>
      <c r="D11" s="309"/>
      <c r="E11" s="309"/>
      <c r="F11" s="309"/>
      <c r="G11" s="311"/>
      <c r="H11" s="312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</row>
    <row r="12" spans="1:55" s="317" customFormat="1" ht="12.75">
      <c r="A12" s="434" t="s">
        <v>222</v>
      </c>
      <c r="B12" s="313"/>
      <c r="C12" s="314"/>
      <c r="D12" s="313"/>
      <c r="E12" s="313"/>
      <c r="F12" s="313"/>
      <c r="G12" s="315"/>
      <c r="H12" s="31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</row>
    <row r="13" spans="1:8" s="317" customFormat="1" ht="12.75">
      <c r="A13" s="434" t="s">
        <v>223</v>
      </c>
      <c r="B13" s="313"/>
      <c r="C13" s="314">
        <v>235</v>
      </c>
      <c r="D13" s="313"/>
      <c r="E13" s="318">
        <v>82</v>
      </c>
      <c r="F13" s="313"/>
      <c r="G13" s="315">
        <f>SUM(E13/C13)</f>
        <v>0.34893617021276596</v>
      </c>
      <c r="H13" s="316"/>
    </row>
    <row r="14" spans="1:8" s="317" customFormat="1" ht="12.75">
      <c r="A14" s="434"/>
      <c r="B14" s="313"/>
      <c r="C14" s="314"/>
      <c r="D14" s="313"/>
      <c r="E14" s="313"/>
      <c r="F14" s="313"/>
      <c r="G14" s="315"/>
      <c r="H14" s="316"/>
    </row>
    <row r="15" spans="1:8" s="317" customFormat="1" ht="12.75">
      <c r="A15" s="434"/>
      <c r="B15" s="313"/>
      <c r="C15" s="314"/>
      <c r="D15" s="313"/>
      <c r="E15" s="313"/>
      <c r="F15" s="313"/>
      <c r="G15" s="315"/>
      <c r="H15" s="316"/>
    </row>
    <row r="16" spans="1:8" s="317" customFormat="1" ht="12.75">
      <c r="A16" s="434" t="s">
        <v>224</v>
      </c>
      <c r="B16" s="313"/>
      <c r="C16" s="314"/>
      <c r="D16" s="313"/>
      <c r="E16" s="313"/>
      <c r="F16" s="313"/>
      <c r="G16" s="315"/>
      <c r="H16" s="316"/>
    </row>
    <row r="17" spans="1:8" s="317" customFormat="1" ht="12.75">
      <c r="A17" s="434" t="s">
        <v>225</v>
      </c>
      <c r="B17" s="313"/>
      <c r="C17" s="314">
        <v>253</v>
      </c>
      <c r="D17" s="313"/>
      <c r="E17" s="318">
        <v>55</v>
      </c>
      <c r="F17" s="313"/>
      <c r="G17" s="315">
        <f>SUM(E17/C17)</f>
        <v>0.21739130434782608</v>
      </c>
      <c r="H17" s="316"/>
    </row>
    <row r="18" spans="1:8" s="317" customFormat="1" ht="12.75">
      <c r="A18" s="435"/>
      <c r="B18" s="319"/>
      <c r="C18" s="320"/>
      <c r="D18" s="319"/>
      <c r="E18" s="319"/>
      <c r="F18" s="319"/>
      <c r="G18" s="321"/>
      <c r="H18" s="322"/>
    </row>
    <row r="19" spans="1:8" s="317" customFormat="1" ht="12.75">
      <c r="A19" s="313"/>
      <c r="B19" s="313"/>
      <c r="C19" s="314"/>
      <c r="D19" s="313"/>
      <c r="E19" s="313"/>
      <c r="F19" s="313"/>
      <c r="G19" s="315"/>
      <c r="H19" s="313"/>
    </row>
    <row r="20" spans="1:8" s="317" customFormat="1" ht="12.75">
      <c r="A20" s="323"/>
      <c r="B20" s="324"/>
      <c r="C20" s="325"/>
      <c r="D20" s="324"/>
      <c r="E20" s="324"/>
      <c r="F20" s="324"/>
      <c r="G20" s="326"/>
      <c r="H20" s="327"/>
    </row>
    <row r="21" spans="1:8" s="332" customFormat="1" ht="13.5">
      <c r="A21" s="436" t="s">
        <v>17</v>
      </c>
      <c r="B21" s="328"/>
      <c r="C21" s="329">
        <f>SUM(C13:C17)</f>
        <v>488</v>
      </c>
      <c r="D21" s="328"/>
      <c r="E21" s="328">
        <f>SUM(E13:E20)</f>
        <v>137</v>
      </c>
      <c r="F21" s="328"/>
      <c r="G21" s="330">
        <f>SUM(E21/C21)</f>
        <v>0.2807377049180328</v>
      </c>
      <c r="H21" s="331"/>
    </row>
    <row r="22" spans="1:8" s="337" customFormat="1" ht="15.75">
      <c r="A22" s="433" t="s">
        <v>18</v>
      </c>
      <c r="B22" s="333"/>
      <c r="C22" s="334"/>
      <c r="D22" s="333"/>
      <c r="E22" s="333"/>
      <c r="F22" s="333"/>
      <c r="G22" s="335"/>
      <c r="H22" s="336"/>
    </row>
    <row r="23" spans="1:8" s="337" customFormat="1" ht="11.25" customHeight="1">
      <c r="A23" s="338"/>
      <c r="B23" s="339"/>
      <c r="C23" s="340"/>
      <c r="D23" s="339"/>
      <c r="E23" s="339"/>
      <c r="F23" s="339"/>
      <c r="G23" s="341"/>
      <c r="H23" s="342"/>
    </row>
    <row r="24" spans="3:7" ht="15.75">
      <c r="C24" s="344"/>
      <c r="D24" s="344"/>
      <c r="E24" s="344"/>
      <c r="G24" s="344"/>
    </row>
    <row r="25" spans="3:7" ht="15.75">
      <c r="C25" s="344"/>
      <c r="D25" s="344"/>
      <c r="E25" s="344"/>
      <c r="G25" s="344"/>
    </row>
    <row r="26" spans="3:7" ht="15.75">
      <c r="C26" s="344"/>
      <c r="D26" s="344"/>
      <c r="E26" s="344"/>
      <c r="G26" s="344"/>
    </row>
    <row r="27" spans="3:7" ht="15.75">
      <c r="C27" s="345"/>
      <c r="D27" s="344"/>
      <c r="E27" s="345"/>
      <c r="G27" s="345"/>
    </row>
    <row r="30" ht="15.75">
      <c r="A30" s="346" t="s">
        <v>19</v>
      </c>
    </row>
    <row r="32" ht="18" customHeight="1">
      <c r="A32" s="444" t="s">
        <v>718</v>
      </c>
    </row>
    <row r="33" ht="15.75">
      <c r="A33" s="241" t="s">
        <v>719</v>
      </c>
    </row>
    <row r="35" spans="1:15" s="411" customFormat="1" ht="15.75">
      <c r="A35" s="404" t="s">
        <v>20</v>
      </c>
      <c r="B35" s="405"/>
      <c r="C35" s="405"/>
      <c r="D35" s="405"/>
      <c r="E35" s="405"/>
      <c r="F35" s="405"/>
      <c r="G35" s="406"/>
      <c r="H35" s="407"/>
      <c r="I35" s="408"/>
      <c r="J35" s="407"/>
      <c r="K35" s="409"/>
      <c r="L35" s="407"/>
      <c r="M35" s="407"/>
      <c r="N35" s="407"/>
      <c r="O35" s="410"/>
    </row>
    <row r="36" spans="1:15" s="407" customFormat="1" ht="15.75">
      <c r="A36" s="404" t="s">
        <v>21</v>
      </c>
      <c r="B36" s="405"/>
      <c r="C36" s="405"/>
      <c r="D36" s="405"/>
      <c r="E36" s="405"/>
      <c r="F36" s="405"/>
      <c r="G36" s="406"/>
      <c r="I36" s="408"/>
      <c r="K36" s="409"/>
      <c r="O36" s="410"/>
    </row>
    <row r="37" ht="15.75">
      <c r="A37" s="346"/>
    </row>
    <row r="38" ht="15.75">
      <c r="A38" s="349"/>
    </row>
    <row r="39" ht="15.75">
      <c r="A39" s="350"/>
    </row>
  </sheetData>
  <printOptions horizontalCentered="1"/>
  <pageMargins left="0.52" right="0.5" top="1" bottom="1" header="0.5" footer="0.5"/>
  <pageSetup horizontalDpi="300" verticalDpi="300" orientation="portrait" r:id="rId1"/>
  <headerFooter alignWithMargins="0">
    <oddFooter>&amp;CTable / Tableau 7.16&amp;RPage &amp;P of/de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5.28125" style="0" customWidth="1"/>
    <col min="3" max="3" width="14.140625" style="0" customWidth="1"/>
    <col min="4" max="4" width="13.7109375" style="0" customWidth="1"/>
    <col min="5" max="5" width="11.8515625" style="363" customWidth="1"/>
    <col min="6" max="6" width="15.00390625" style="0" customWidth="1"/>
  </cols>
  <sheetData>
    <row r="1" spans="1:8" s="297" customFormat="1" ht="15.75">
      <c r="A1" s="440" t="s">
        <v>226</v>
      </c>
      <c r="B1" s="46"/>
      <c r="C1" s="46"/>
      <c r="D1" s="47"/>
      <c r="E1" s="367"/>
      <c r="F1" s="368"/>
      <c r="G1" s="368"/>
      <c r="H1" s="368"/>
    </row>
    <row r="2" spans="1:7" s="383" customFormat="1" ht="15.75">
      <c r="A2" s="378" t="s">
        <v>227</v>
      </c>
      <c r="B2" s="379"/>
      <c r="C2" s="380"/>
      <c r="D2" s="381"/>
      <c r="E2" s="382"/>
      <c r="F2" s="379"/>
      <c r="G2" s="379"/>
    </row>
    <row r="3" spans="1:7" s="383" customFormat="1" ht="15.75">
      <c r="A3" s="378" t="s">
        <v>2</v>
      </c>
      <c r="B3" s="380"/>
      <c r="C3" s="380"/>
      <c r="D3" s="381"/>
      <c r="E3" s="382"/>
      <c r="F3" s="379"/>
      <c r="G3" s="379"/>
    </row>
    <row r="4" spans="1:7" s="383" customFormat="1" ht="15.75">
      <c r="A4" s="378" t="s">
        <v>228</v>
      </c>
      <c r="B4" s="380"/>
      <c r="C4" s="380"/>
      <c r="D4" s="381"/>
      <c r="E4" s="382"/>
      <c r="F4" s="379"/>
      <c r="G4" s="379"/>
    </row>
    <row r="5" spans="1:9" s="383" customFormat="1" ht="15.75">
      <c r="A5" s="378" t="s">
        <v>229</v>
      </c>
      <c r="B5" s="380"/>
      <c r="C5" s="380"/>
      <c r="D5" s="381"/>
      <c r="E5" s="382"/>
      <c r="F5" s="379"/>
      <c r="G5" s="379"/>
      <c r="I5" s="384"/>
    </row>
    <row r="6" spans="1:5" ht="12.75">
      <c r="A6" s="355"/>
      <c r="B6" s="355"/>
      <c r="C6" s="356"/>
      <c r="D6" s="357"/>
      <c r="E6" s="358"/>
    </row>
    <row r="7" spans="1:5" ht="13.5">
      <c r="A7" s="355"/>
      <c r="B7" s="385" t="s">
        <v>230</v>
      </c>
      <c r="C7" s="385" t="s">
        <v>231</v>
      </c>
      <c r="D7" s="385" t="s">
        <v>7</v>
      </c>
      <c r="E7" s="386" t="s">
        <v>232</v>
      </c>
    </row>
    <row r="8" spans="1:5" ht="13.5">
      <c r="A8" s="355"/>
      <c r="B8" s="385"/>
      <c r="C8" s="385" t="s">
        <v>233</v>
      </c>
      <c r="D8" s="385" t="s">
        <v>11</v>
      </c>
      <c r="E8" s="387"/>
    </row>
    <row r="9" spans="1:5" ht="12.75">
      <c r="A9" s="355"/>
      <c r="B9" s="356"/>
      <c r="C9" s="356"/>
      <c r="D9" s="357"/>
      <c r="E9" s="358"/>
    </row>
    <row r="10" spans="1:5" ht="12.75">
      <c r="A10" s="355"/>
      <c r="B10" s="359"/>
      <c r="C10" s="360"/>
      <c r="D10" s="361"/>
      <c r="E10" s="362"/>
    </row>
    <row r="11" spans="1:5" ht="12.75">
      <c r="A11" s="355"/>
      <c r="B11" s="388" t="s">
        <v>234</v>
      </c>
      <c r="C11" s="389"/>
      <c r="D11" s="389"/>
      <c r="E11" s="403"/>
    </row>
    <row r="12" spans="1:5" ht="12.75">
      <c r="A12" s="355"/>
      <c r="B12" s="388" t="s">
        <v>235</v>
      </c>
      <c r="C12" s="389">
        <v>10</v>
      </c>
      <c r="D12" s="390">
        <v>3</v>
      </c>
      <c r="E12" s="391">
        <f>D12/C12</f>
        <v>0.3</v>
      </c>
    </row>
    <row r="13" spans="1:5" ht="12.75">
      <c r="A13" s="355"/>
      <c r="B13" s="388"/>
      <c r="C13" s="389"/>
      <c r="D13" s="392"/>
      <c r="E13" s="391"/>
    </row>
    <row r="14" spans="1:5" ht="12.75">
      <c r="A14" s="355"/>
      <c r="B14" s="388" t="s">
        <v>236</v>
      </c>
      <c r="C14" s="389"/>
      <c r="D14" s="392"/>
      <c r="E14" s="391"/>
    </row>
    <row r="15" spans="1:5" ht="12.75">
      <c r="A15" s="355"/>
      <c r="B15" s="388" t="s">
        <v>237</v>
      </c>
      <c r="C15" s="389">
        <v>9</v>
      </c>
      <c r="D15" s="390">
        <v>4</v>
      </c>
      <c r="E15" s="391">
        <f>D15/C15</f>
        <v>0.4444444444444444</v>
      </c>
    </row>
    <row r="16" spans="1:5" ht="12.75">
      <c r="A16" s="355"/>
      <c r="B16" s="388"/>
      <c r="C16" s="389"/>
      <c r="D16" s="392"/>
      <c r="E16" s="391"/>
    </row>
    <row r="17" spans="1:5" ht="12.75">
      <c r="A17" s="355"/>
      <c r="B17" s="388" t="s">
        <v>238</v>
      </c>
      <c r="C17" s="389"/>
      <c r="D17" s="392"/>
      <c r="E17" s="391"/>
    </row>
    <row r="18" spans="1:5" ht="12.75">
      <c r="A18" s="355"/>
      <c r="B18" s="388" t="s">
        <v>239</v>
      </c>
      <c r="C18" s="389">
        <v>1</v>
      </c>
      <c r="D18" s="390">
        <v>0</v>
      </c>
      <c r="E18" s="391">
        <f>D18/C18</f>
        <v>0</v>
      </c>
    </row>
    <row r="19" spans="1:5" ht="12.75">
      <c r="A19" s="355"/>
      <c r="B19" s="388"/>
      <c r="C19" s="389"/>
      <c r="D19" s="392"/>
      <c r="E19" s="391"/>
    </row>
    <row r="20" spans="1:5" ht="12.75">
      <c r="A20" s="355"/>
      <c r="B20" s="388" t="s">
        <v>240</v>
      </c>
      <c r="C20" s="389"/>
      <c r="D20" s="392"/>
      <c r="E20" s="391"/>
    </row>
    <row r="21" spans="1:5" ht="12.75">
      <c r="A21" s="355"/>
      <c r="B21" s="388" t="s">
        <v>241</v>
      </c>
      <c r="C21" s="389">
        <v>8</v>
      </c>
      <c r="D21" s="390">
        <v>1</v>
      </c>
      <c r="E21" s="391">
        <f>D21/C21</f>
        <v>0.125</v>
      </c>
    </row>
    <row r="22" spans="1:5" ht="12.75">
      <c r="A22" s="355"/>
      <c r="B22" s="388"/>
      <c r="C22" s="389"/>
      <c r="D22" s="392"/>
      <c r="E22" s="391"/>
    </row>
    <row r="23" spans="1:5" ht="12.75">
      <c r="A23" s="355"/>
      <c r="B23" s="388" t="s">
        <v>39</v>
      </c>
      <c r="C23" s="389">
        <v>129</v>
      </c>
      <c r="D23" s="390">
        <v>26</v>
      </c>
      <c r="E23" s="391">
        <f>D23/C23</f>
        <v>0.20155038759689922</v>
      </c>
    </row>
    <row r="24" spans="1:5" ht="12.75">
      <c r="A24" s="355"/>
      <c r="B24" s="388"/>
      <c r="C24" s="389"/>
      <c r="D24" s="392"/>
      <c r="E24" s="391"/>
    </row>
    <row r="25" spans="1:5" ht="12.75">
      <c r="A25" s="355"/>
      <c r="B25" s="388" t="s">
        <v>52</v>
      </c>
      <c r="C25" s="389">
        <v>225</v>
      </c>
      <c r="D25" s="390">
        <v>72</v>
      </c>
      <c r="E25" s="391">
        <f>D25/C25</f>
        <v>0.32</v>
      </c>
    </row>
    <row r="26" spans="1:5" ht="12.75">
      <c r="A26" s="355"/>
      <c r="B26" s="388"/>
      <c r="C26" s="389"/>
      <c r="D26" s="392"/>
      <c r="E26" s="391"/>
    </row>
    <row r="27" spans="1:5" ht="12.75">
      <c r="A27" s="355"/>
      <c r="B27" s="388" t="s">
        <v>70</v>
      </c>
      <c r="C27" s="389">
        <v>8</v>
      </c>
      <c r="D27" s="390">
        <v>1</v>
      </c>
      <c r="E27" s="391">
        <f>D27/C27</f>
        <v>0.125</v>
      </c>
    </row>
    <row r="28" spans="1:5" ht="12.75">
      <c r="A28" s="355"/>
      <c r="B28" s="388"/>
      <c r="C28" s="389"/>
      <c r="D28" s="389"/>
      <c r="E28" s="391"/>
    </row>
    <row r="29" spans="1:5" ht="12.75">
      <c r="A29" s="355"/>
      <c r="B29" s="388" t="s">
        <v>71</v>
      </c>
      <c r="C29" s="389">
        <v>6</v>
      </c>
      <c r="D29" s="390">
        <v>1</v>
      </c>
      <c r="E29" s="391">
        <f>D29/C29</f>
        <v>0.16666666666666666</v>
      </c>
    </row>
    <row r="30" spans="1:5" ht="12.75">
      <c r="A30" s="355"/>
      <c r="B30" s="388"/>
      <c r="C30" s="389"/>
      <c r="D30" s="389"/>
      <c r="E30" s="391"/>
    </row>
    <row r="31" spans="1:5" ht="12.75">
      <c r="A31" s="355"/>
      <c r="B31" s="388" t="s">
        <v>242</v>
      </c>
      <c r="C31" s="389">
        <v>33</v>
      </c>
      <c r="D31" s="390">
        <v>9</v>
      </c>
      <c r="E31" s="391">
        <f>D31/C31</f>
        <v>0.2727272727272727</v>
      </c>
    </row>
    <row r="32" spans="1:5" ht="12.75">
      <c r="A32" s="355"/>
      <c r="B32" s="388"/>
      <c r="C32" s="389"/>
      <c r="D32" s="389"/>
      <c r="E32" s="391"/>
    </row>
    <row r="33" spans="1:5" ht="12.75">
      <c r="A33" s="355"/>
      <c r="B33" s="388" t="s">
        <v>77</v>
      </c>
      <c r="C33" s="389"/>
      <c r="D33" s="389"/>
      <c r="E33" s="391"/>
    </row>
    <row r="34" spans="1:5" ht="12.75">
      <c r="A34" s="355"/>
      <c r="B34" s="388" t="s">
        <v>78</v>
      </c>
      <c r="C34" s="389">
        <v>59</v>
      </c>
      <c r="D34" s="390">
        <v>20</v>
      </c>
      <c r="E34" s="391">
        <f>D34/C34</f>
        <v>0.3389830508474576</v>
      </c>
    </row>
    <row r="35" spans="1:5" ht="12.75">
      <c r="A35" s="355"/>
      <c r="B35" s="388"/>
      <c r="C35" s="389"/>
      <c r="D35" s="397"/>
      <c r="E35" s="391"/>
    </row>
    <row r="36" spans="1:5" ht="12.75">
      <c r="A36" s="355"/>
      <c r="B36" s="393"/>
      <c r="C36" s="394"/>
      <c r="D36" s="394"/>
      <c r="E36" s="395"/>
    </row>
    <row r="37" spans="1:5" ht="12.75">
      <c r="A37" s="355"/>
      <c r="B37" s="396"/>
      <c r="C37" s="397"/>
      <c r="D37" s="397"/>
      <c r="E37" s="398"/>
    </row>
    <row r="38" spans="1:5" ht="13.5">
      <c r="A38" s="355"/>
      <c r="B38" s="442" t="s">
        <v>17</v>
      </c>
      <c r="C38" s="399"/>
      <c r="D38" s="399"/>
      <c r="E38" s="400"/>
    </row>
    <row r="39" spans="1:5" ht="13.5">
      <c r="A39" s="355"/>
      <c r="B39" s="443" t="s">
        <v>18</v>
      </c>
      <c r="C39" s="401">
        <f>SUM(C12:C35)</f>
        <v>488</v>
      </c>
      <c r="D39" s="401">
        <f>SUM(D12:D35)</f>
        <v>137</v>
      </c>
      <c r="E39" s="402">
        <f>D39/C39</f>
        <v>0.2807377049180328</v>
      </c>
    </row>
    <row r="40" spans="1:5" ht="13.5">
      <c r="A40" s="355"/>
      <c r="B40" s="416"/>
      <c r="C40" s="417"/>
      <c r="D40" s="417"/>
      <c r="E40" s="418"/>
    </row>
    <row r="41" spans="1:5" ht="13.5">
      <c r="A41" s="355"/>
      <c r="B41" s="416"/>
      <c r="C41" s="417"/>
      <c r="D41" s="417"/>
      <c r="E41" s="418"/>
    </row>
    <row r="42" ht="12.75">
      <c r="B42" s="346" t="s">
        <v>19</v>
      </c>
    </row>
    <row r="43" ht="15.75">
      <c r="B43" s="343"/>
    </row>
    <row r="44" spans="1:8" s="297" customFormat="1" ht="15.75">
      <c r="A44" s="42"/>
      <c r="B44" s="444" t="s">
        <v>718</v>
      </c>
      <c r="C44" s="44"/>
      <c r="D44" s="45"/>
      <c r="E44" s="2"/>
      <c r="F44" s="293"/>
      <c r="G44" s="295"/>
      <c r="H44" s="293"/>
    </row>
    <row r="45" spans="1:8" s="297" customFormat="1" ht="15.75">
      <c r="A45" s="42"/>
      <c r="B45" s="241" t="s">
        <v>719</v>
      </c>
      <c r="C45" s="44"/>
      <c r="D45" s="45"/>
      <c r="E45" s="2"/>
      <c r="F45" s="293"/>
      <c r="G45" s="295"/>
      <c r="H45" s="293"/>
    </row>
    <row r="46" ht="12.75">
      <c r="A46" s="355"/>
    </row>
    <row r="47" spans="1:8" ht="12.75">
      <c r="A47" s="404"/>
      <c r="B47" s="404" t="s">
        <v>20</v>
      </c>
      <c r="C47" s="404"/>
      <c r="D47" s="405"/>
      <c r="E47" s="405"/>
      <c r="F47" s="405"/>
      <c r="G47" s="405"/>
      <c r="H47" s="406"/>
    </row>
    <row r="48" spans="1:8" ht="12.75">
      <c r="A48" s="404"/>
      <c r="B48" s="404" t="s">
        <v>21</v>
      </c>
      <c r="C48" s="404"/>
      <c r="D48" s="405"/>
      <c r="E48" s="405"/>
      <c r="F48" s="405"/>
      <c r="G48" s="405"/>
      <c r="H48" s="406"/>
    </row>
  </sheetData>
  <printOptions horizontalCentered="1"/>
  <pageMargins left="0.33" right="0.42" top="1" bottom="1" header="0.5" footer="0.5"/>
  <pageSetup horizontalDpi="600" verticalDpi="600" orientation="portrait" scale="99" r:id="rId1"/>
  <headerFooter alignWithMargins="0">
    <oddFooter>&amp;CTable / Tableau 7.17&amp;RPage &amp;P of/de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269"/>
  <sheetViews>
    <sheetView workbookViewId="0" topLeftCell="D1">
      <selection activeCell="D1" sqref="D1"/>
    </sheetView>
  </sheetViews>
  <sheetFormatPr defaultColWidth="9.140625" defaultRowHeight="12.75"/>
  <cols>
    <col min="1" max="1" width="17.8515625" style="0" customWidth="1"/>
    <col min="2" max="2" width="20.7109375" style="0" customWidth="1"/>
    <col min="3" max="3" width="17.00390625" style="0" customWidth="1"/>
    <col min="4" max="4" width="53.28125" style="0" customWidth="1"/>
    <col min="5" max="5" width="55.00390625" style="0" customWidth="1"/>
  </cols>
  <sheetData>
    <row r="2" spans="1:5" ht="15.75">
      <c r="A2" s="414" t="s">
        <v>243</v>
      </c>
      <c r="B2" s="414" t="s">
        <v>244</v>
      </c>
      <c r="C2" s="414" t="s">
        <v>245</v>
      </c>
      <c r="D2" s="414" t="s">
        <v>246</v>
      </c>
      <c r="E2" s="414" t="s">
        <v>247</v>
      </c>
    </row>
    <row r="4" spans="1:5" ht="12.75">
      <c r="A4" s="415" t="s">
        <v>248</v>
      </c>
      <c r="B4" s="415" t="s">
        <v>249</v>
      </c>
      <c r="C4" s="415" t="s">
        <v>250</v>
      </c>
      <c r="D4" s="415" t="s">
        <v>251</v>
      </c>
      <c r="E4" s="415" t="s">
        <v>252</v>
      </c>
    </row>
    <row r="5" spans="1:5" ht="12.75">
      <c r="A5" s="415"/>
      <c r="B5" s="415"/>
      <c r="C5" s="415"/>
      <c r="D5" s="415"/>
      <c r="E5" s="415"/>
    </row>
    <row r="6" spans="1:5" ht="12.75">
      <c r="A6" s="415" t="s">
        <v>253</v>
      </c>
      <c r="B6" s="415" t="s">
        <v>254</v>
      </c>
      <c r="C6" s="415" t="s">
        <v>255</v>
      </c>
      <c r="D6" s="415" t="s">
        <v>256</v>
      </c>
      <c r="E6" s="415" t="s">
        <v>257</v>
      </c>
    </row>
    <row r="7" spans="1:5" ht="12.75">
      <c r="A7" s="415"/>
      <c r="B7" s="415"/>
      <c r="C7" s="415"/>
      <c r="D7" s="415"/>
      <c r="E7" s="415"/>
    </row>
    <row r="8" spans="1:5" ht="25.5">
      <c r="A8" s="415" t="s">
        <v>258</v>
      </c>
      <c r="B8" s="415" t="s">
        <v>259</v>
      </c>
      <c r="C8" s="415" t="s">
        <v>260</v>
      </c>
      <c r="D8" s="415" t="s">
        <v>261</v>
      </c>
      <c r="E8" s="415" t="s">
        <v>262</v>
      </c>
    </row>
    <row r="9" spans="1:5" ht="12.75">
      <c r="A9" s="415"/>
      <c r="B9" s="415"/>
      <c r="C9" s="415"/>
      <c r="D9" s="415"/>
      <c r="E9" s="415"/>
    </row>
    <row r="10" spans="1:5" ht="25.5">
      <c r="A10" s="415" t="s">
        <v>263</v>
      </c>
      <c r="B10" s="415" t="s">
        <v>264</v>
      </c>
      <c r="C10" s="415" t="s">
        <v>265</v>
      </c>
      <c r="D10" s="415" t="s">
        <v>266</v>
      </c>
      <c r="E10" s="415" t="s">
        <v>267</v>
      </c>
    </row>
    <row r="11" spans="1:5" ht="12.75">
      <c r="A11" s="415"/>
      <c r="B11" s="415"/>
      <c r="C11" s="415"/>
      <c r="D11" s="415"/>
      <c r="E11" s="415"/>
    </row>
    <row r="12" spans="1:5" ht="25.5">
      <c r="A12" s="415" t="s">
        <v>268</v>
      </c>
      <c r="B12" s="415" t="s">
        <v>269</v>
      </c>
      <c r="C12" s="415" t="s">
        <v>270</v>
      </c>
      <c r="D12" s="415" t="s">
        <v>271</v>
      </c>
      <c r="E12" s="415" t="s">
        <v>272</v>
      </c>
    </row>
    <row r="13" spans="1:5" ht="12.75">
      <c r="A13" s="415"/>
      <c r="B13" s="415"/>
      <c r="C13" s="415"/>
      <c r="D13" s="415"/>
      <c r="E13" s="415"/>
    </row>
    <row r="14" spans="1:5" ht="12.75">
      <c r="A14" s="415" t="s">
        <v>273</v>
      </c>
      <c r="B14" s="415" t="s">
        <v>274</v>
      </c>
      <c r="C14" s="415" t="s">
        <v>275</v>
      </c>
      <c r="D14" s="415" t="s">
        <v>261</v>
      </c>
      <c r="E14" s="415" t="s">
        <v>276</v>
      </c>
    </row>
    <row r="15" spans="1:5" ht="12.75">
      <c r="A15" s="415"/>
      <c r="B15" s="415"/>
      <c r="C15" s="415"/>
      <c r="D15" s="415"/>
      <c r="E15" s="415"/>
    </row>
    <row r="16" spans="1:5" ht="25.5">
      <c r="A16" s="415" t="s">
        <v>277</v>
      </c>
      <c r="B16" s="415" t="s">
        <v>278</v>
      </c>
      <c r="C16" s="415" t="s">
        <v>279</v>
      </c>
      <c r="D16" s="415" t="s">
        <v>271</v>
      </c>
      <c r="E16" s="415" t="s">
        <v>280</v>
      </c>
    </row>
    <row r="17" spans="1:5" ht="12.75">
      <c r="A17" s="415"/>
      <c r="B17" s="415"/>
      <c r="C17" s="415"/>
      <c r="D17" s="415"/>
      <c r="E17" s="415"/>
    </row>
    <row r="18" spans="1:5" ht="25.5">
      <c r="A18" s="415" t="s">
        <v>281</v>
      </c>
      <c r="B18" s="415" t="s">
        <v>282</v>
      </c>
      <c r="C18" s="415" t="s">
        <v>260</v>
      </c>
      <c r="D18" s="415" t="s">
        <v>283</v>
      </c>
      <c r="E18" s="415" t="s">
        <v>284</v>
      </c>
    </row>
    <row r="19" spans="1:5" ht="12.75">
      <c r="A19" s="415"/>
      <c r="B19" s="415"/>
      <c r="C19" s="415"/>
      <c r="D19" s="415"/>
      <c r="E19" s="415"/>
    </row>
    <row r="20" spans="1:5" ht="25.5">
      <c r="A20" s="415" t="s">
        <v>285</v>
      </c>
      <c r="B20" s="415" t="s">
        <v>286</v>
      </c>
      <c r="C20" s="415"/>
      <c r="D20" s="415" t="s">
        <v>287</v>
      </c>
      <c r="E20" s="415" t="s">
        <v>288</v>
      </c>
    </row>
    <row r="21" spans="1:5" ht="12.75">
      <c r="A21" s="415"/>
      <c r="B21" s="415"/>
      <c r="C21" s="415"/>
      <c r="D21" s="415"/>
      <c r="E21" s="415"/>
    </row>
    <row r="22" spans="1:5" ht="14.25" customHeight="1">
      <c r="A22" s="415" t="s">
        <v>289</v>
      </c>
      <c r="B22" s="415" t="s">
        <v>290</v>
      </c>
      <c r="C22" s="415" t="s">
        <v>275</v>
      </c>
      <c r="D22" s="415" t="s">
        <v>261</v>
      </c>
      <c r="E22" s="415" t="s">
        <v>291</v>
      </c>
    </row>
    <row r="23" spans="1:5" ht="12.75">
      <c r="A23" s="415"/>
      <c r="B23" s="415"/>
      <c r="C23" s="415"/>
      <c r="D23" s="415"/>
      <c r="E23" s="415"/>
    </row>
    <row r="24" spans="1:5" ht="25.5">
      <c r="A24" s="415" t="s">
        <v>292</v>
      </c>
      <c r="B24" s="415" t="s">
        <v>293</v>
      </c>
      <c r="C24" s="415" t="s">
        <v>270</v>
      </c>
      <c r="D24" s="415" t="s">
        <v>294</v>
      </c>
      <c r="E24" s="415" t="s">
        <v>295</v>
      </c>
    </row>
    <row r="25" spans="1:5" ht="12.75">
      <c r="A25" s="415"/>
      <c r="B25" s="415"/>
      <c r="C25" s="415"/>
      <c r="D25" s="415"/>
      <c r="E25" s="415"/>
    </row>
    <row r="26" spans="1:5" ht="12.75">
      <c r="A26" s="415" t="s">
        <v>296</v>
      </c>
      <c r="B26" s="415" t="s">
        <v>297</v>
      </c>
      <c r="C26" s="415"/>
      <c r="D26" s="415" t="s">
        <v>298</v>
      </c>
      <c r="E26" s="415" t="s">
        <v>299</v>
      </c>
    </row>
    <row r="27" spans="1:5" ht="12.75">
      <c r="A27" s="415"/>
      <c r="B27" s="415"/>
      <c r="C27" s="415"/>
      <c r="D27" s="415"/>
      <c r="E27" s="415"/>
    </row>
    <row r="28" spans="1:5" ht="12.75">
      <c r="A28" s="415" t="s">
        <v>300</v>
      </c>
      <c r="B28" s="415" t="s">
        <v>301</v>
      </c>
      <c r="C28" s="415"/>
      <c r="D28" s="415" t="s">
        <v>302</v>
      </c>
      <c r="E28" s="415" t="s">
        <v>303</v>
      </c>
    </row>
    <row r="29" spans="1:5" ht="12.75">
      <c r="A29" s="415"/>
      <c r="B29" s="415"/>
      <c r="C29" s="415"/>
      <c r="D29" s="415"/>
      <c r="E29" s="415"/>
    </row>
    <row r="30" spans="1:5" ht="25.5">
      <c r="A30" s="415" t="s">
        <v>304</v>
      </c>
      <c r="B30" s="415" t="s">
        <v>305</v>
      </c>
      <c r="C30" s="415" t="s">
        <v>306</v>
      </c>
      <c r="D30" s="415" t="s">
        <v>307</v>
      </c>
      <c r="E30" s="415" t="s">
        <v>308</v>
      </c>
    </row>
    <row r="31" spans="1:5" ht="12.75">
      <c r="A31" s="415"/>
      <c r="B31" s="415"/>
      <c r="C31" s="415"/>
      <c r="D31" s="415"/>
      <c r="E31" s="415"/>
    </row>
    <row r="32" spans="1:5" ht="12.75" customHeight="1">
      <c r="A32" s="415" t="s">
        <v>309</v>
      </c>
      <c r="B32" s="415" t="s">
        <v>310</v>
      </c>
      <c r="C32" s="415"/>
      <c r="D32" s="415" t="s">
        <v>311</v>
      </c>
      <c r="E32" s="415" t="s">
        <v>312</v>
      </c>
    </row>
    <row r="33" spans="1:5" ht="12.75">
      <c r="A33" s="415"/>
      <c r="B33" s="415"/>
      <c r="C33" s="415"/>
      <c r="D33" s="415"/>
      <c r="E33" s="415"/>
    </row>
    <row r="34" spans="1:5" ht="12.75">
      <c r="A34" s="415" t="s">
        <v>313</v>
      </c>
      <c r="B34" s="415" t="s">
        <v>314</v>
      </c>
      <c r="C34" s="415" t="s">
        <v>265</v>
      </c>
      <c r="D34" s="415" t="s">
        <v>315</v>
      </c>
      <c r="E34" s="415" t="s">
        <v>316</v>
      </c>
    </row>
    <row r="35" spans="1:5" ht="12.75">
      <c r="A35" s="415"/>
      <c r="B35" s="415"/>
      <c r="C35" s="415"/>
      <c r="D35" s="415"/>
      <c r="E35" s="415"/>
    </row>
    <row r="36" spans="1:5" ht="25.5">
      <c r="A36" s="415" t="s">
        <v>317</v>
      </c>
      <c r="B36" s="415" t="s">
        <v>318</v>
      </c>
      <c r="C36" s="415"/>
      <c r="D36" s="415" t="s">
        <v>319</v>
      </c>
      <c r="E36" s="415" t="s">
        <v>320</v>
      </c>
    </row>
    <row r="37" spans="1:5" ht="12.75">
      <c r="A37" s="415"/>
      <c r="B37" s="415"/>
      <c r="C37" s="415"/>
      <c r="D37" s="415"/>
      <c r="E37" s="415"/>
    </row>
    <row r="38" spans="1:5" ht="25.5">
      <c r="A38" s="415" t="s">
        <v>321</v>
      </c>
      <c r="B38" s="415" t="s">
        <v>322</v>
      </c>
      <c r="C38" s="415" t="s">
        <v>323</v>
      </c>
      <c r="D38" s="415" t="s">
        <v>324</v>
      </c>
      <c r="E38" s="415" t="s">
        <v>325</v>
      </c>
    </row>
    <row r="39" spans="1:5" ht="12.75">
      <c r="A39" s="415"/>
      <c r="B39" s="415"/>
      <c r="C39" s="415"/>
      <c r="D39" s="415"/>
      <c r="E39" s="415"/>
    </row>
    <row r="40" spans="1:5" ht="25.5" customHeight="1">
      <c r="A40" s="415" t="s">
        <v>326</v>
      </c>
      <c r="B40" s="415" t="s">
        <v>327</v>
      </c>
      <c r="C40" s="415"/>
      <c r="D40" s="415" t="s">
        <v>328</v>
      </c>
      <c r="E40" s="415" t="s">
        <v>329</v>
      </c>
    </row>
    <row r="41" spans="1:5" ht="12.75">
      <c r="A41" s="415"/>
      <c r="B41" s="415"/>
      <c r="C41" s="415"/>
      <c r="D41" s="415"/>
      <c r="E41" s="415"/>
    </row>
    <row r="42" spans="1:5" ht="25.5">
      <c r="A42" s="415" t="s">
        <v>330</v>
      </c>
      <c r="B42" s="415" t="s">
        <v>331</v>
      </c>
      <c r="C42" s="415" t="s">
        <v>332</v>
      </c>
      <c r="D42" s="415" t="s">
        <v>256</v>
      </c>
      <c r="E42" s="415" t="s">
        <v>333</v>
      </c>
    </row>
    <row r="43" spans="1:5" ht="12.75">
      <c r="A43" s="415"/>
      <c r="B43" s="415"/>
      <c r="C43" s="415"/>
      <c r="D43" s="415"/>
      <c r="E43" s="415"/>
    </row>
    <row r="44" spans="1:5" ht="38.25">
      <c r="A44" s="415" t="s">
        <v>334</v>
      </c>
      <c r="B44" s="415" t="s">
        <v>335</v>
      </c>
      <c r="C44" s="415" t="s">
        <v>336</v>
      </c>
      <c r="D44" s="415" t="s">
        <v>337</v>
      </c>
      <c r="E44" s="415" t="s">
        <v>338</v>
      </c>
    </row>
    <row r="45" spans="1:5" ht="12.75">
      <c r="A45" s="415"/>
      <c r="B45" s="415"/>
      <c r="C45" s="415"/>
      <c r="D45" s="415"/>
      <c r="E45" s="415"/>
    </row>
    <row r="46" spans="1:5" ht="25.5">
      <c r="A46" s="415" t="s">
        <v>339</v>
      </c>
      <c r="B46" s="415" t="s">
        <v>340</v>
      </c>
      <c r="C46" s="415" t="s">
        <v>265</v>
      </c>
      <c r="D46" s="415" t="s">
        <v>341</v>
      </c>
      <c r="E46" s="415" t="s">
        <v>342</v>
      </c>
    </row>
    <row r="47" spans="1:5" ht="12.75">
      <c r="A47" s="415"/>
      <c r="B47" s="415"/>
      <c r="C47" s="415"/>
      <c r="D47" s="415"/>
      <c r="E47" s="415"/>
    </row>
    <row r="48" spans="1:5" ht="25.5">
      <c r="A48" s="415" t="s">
        <v>343</v>
      </c>
      <c r="B48" s="415" t="s">
        <v>344</v>
      </c>
      <c r="C48" s="415" t="s">
        <v>260</v>
      </c>
      <c r="D48" s="415" t="s">
        <v>261</v>
      </c>
      <c r="E48" s="415" t="s">
        <v>345</v>
      </c>
    </row>
    <row r="49" spans="1:5" ht="12.75">
      <c r="A49" s="415"/>
      <c r="B49" s="415"/>
      <c r="C49" s="415"/>
      <c r="D49" s="415"/>
      <c r="E49" s="415"/>
    </row>
    <row r="50" spans="1:5" ht="25.5">
      <c r="A50" s="415" t="s">
        <v>346</v>
      </c>
      <c r="B50" s="415" t="s">
        <v>347</v>
      </c>
      <c r="C50" s="415"/>
      <c r="D50" s="415" t="s">
        <v>348</v>
      </c>
      <c r="E50" s="415" t="s">
        <v>349</v>
      </c>
    </row>
    <row r="51" spans="1:5" ht="12.75">
      <c r="A51" s="415"/>
      <c r="B51" s="415"/>
      <c r="C51" s="415"/>
      <c r="D51" s="415"/>
      <c r="E51" s="415"/>
    </row>
    <row r="52" spans="1:5" ht="25.5">
      <c r="A52" s="415" t="s">
        <v>350</v>
      </c>
      <c r="B52" s="415" t="s">
        <v>351</v>
      </c>
      <c r="C52" s="415" t="s">
        <v>336</v>
      </c>
      <c r="D52" s="415" t="s">
        <v>352</v>
      </c>
      <c r="E52" s="415" t="s">
        <v>353</v>
      </c>
    </row>
    <row r="53" spans="1:5" ht="25.5">
      <c r="A53" s="415" t="s">
        <v>354</v>
      </c>
      <c r="B53" s="415" t="s">
        <v>355</v>
      </c>
      <c r="C53" s="415"/>
      <c r="D53" s="415" t="s">
        <v>356</v>
      </c>
      <c r="E53" s="415" t="s">
        <v>357</v>
      </c>
    </row>
    <row r="54" spans="1:5" ht="12.75">
      <c r="A54" s="415"/>
      <c r="B54" s="415"/>
      <c r="C54" s="415"/>
      <c r="D54" s="415"/>
      <c r="E54" s="415"/>
    </row>
    <row r="55" spans="1:5" ht="12.75">
      <c r="A55" s="415" t="s">
        <v>358</v>
      </c>
      <c r="B55" s="415" t="s">
        <v>359</v>
      </c>
      <c r="C55" s="415" t="s">
        <v>332</v>
      </c>
      <c r="D55" s="415" t="s">
        <v>360</v>
      </c>
      <c r="E55" s="415" t="s">
        <v>361</v>
      </c>
    </row>
    <row r="56" spans="1:5" ht="12.75">
      <c r="A56" s="415"/>
      <c r="B56" s="415"/>
      <c r="C56" s="415"/>
      <c r="D56" s="415"/>
      <c r="E56" s="415"/>
    </row>
    <row r="57" spans="1:5" ht="25.5">
      <c r="A57" s="415" t="s">
        <v>362</v>
      </c>
      <c r="B57" s="415" t="s">
        <v>363</v>
      </c>
      <c r="C57" s="415" t="s">
        <v>364</v>
      </c>
      <c r="D57" s="415" t="s">
        <v>365</v>
      </c>
      <c r="E57" s="415" t="s">
        <v>366</v>
      </c>
    </row>
    <row r="58" spans="1:5" ht="12.75">
      <c r="A58" s="415"/>
      <c r="B58" s="415"/>
      <c r="C58" s="415"/>
      <c r="D58" s="415"/>
      <c r="E58" s="415"/>
    </row>
    <row r="59" spans="1:5" ht="25.5">
      <c r="A59" s="415" t="s">
        <v>367</v>
      </c>
      <c r="B59" s="415" t="s">
        <v>368</v>
      </c>
      <c r="C59" s="415"/>
      <c r="D59" s="415" t="s">
        <v>261</v>
      </c>
      <c r="E59" s="415" t="s">
        <v>369</v>
      </c>
    </row>
    <row r="60" spans="1:5" ht="12.75">
      <c r="A60" s="415"/>
      <c r="B60" s="415"/>
      <c r="C60" s="415"/>
      <c r="D60" s="415"/>
      <c r="E60" s="415"/>
    </row>
    <row r="61" spans="1:5" ht="12.75">
      <c r="A61" s="415" t="s">
        <v>370</v>
      </c>
      <c r="B61" s="415" t="s">
        <v>371</v>
      </c>
      <c r="C61" s="415"/>
      <c r="D61" s="415" t="s">
        <v>311</v>
      </c>
      <c r="E61" s="415" t="s">
        <v>372</v>
      </c>
    </row>
    <row r="62" spans="1:5" ht="12.75">
      <c r="A62" s="415"/>
      <c r="B62" s="415"/>
      <c r="C62" s="415"/>
      <c r="D62" s="415"/>
      <c r="E62" s="415"/>
    </row>
    <row r="63" spans="1:5" ht="12.75">
      <c r="A63" s="415" t="s">
        <v>373</v>
      </c>
      <c r="B63" s="415" t="s">
        <v>374</v>
      </c>
      <c r="C63" s="415"/>
      <c r="D63" s="415" t="s">
        <v>341</v>
      </c>
      <c r="E63" s="415" t="s">
        <v>375</v>
      </c>
    </row>
    <row r="64" spans="1:5" ht="12.75">
      <c r="A64" s="415"/>
      <c r="B64" s="415"/>
      <c r="C64" s="415"/>
      <c r="D64" s="415"/>
      <c r="E64" s="415"/>
    </row>
    <row r="65" spans="1:5" ht="25.5">
      <c r="A65" s="415" t="s">
        <v>376</v>
      </c>
      <c r="B65" s="415" t="s">
        <v>377</v>
      </c>
      <c r="C65" s="415" t="s">
        <v>378</v>
      </c>
      <c r="D65" s="415" t="s">
        <v>271</v>
      </c>
      <c r="E65" s="415" t="s">
        <v>379</v>
      </c>
    </row>
    <row r="66" spans="1:5" ht="12.75">
      <c r="A66" s="415"/>
      <c r="B66" s="415"/>
      <c r="C66" s="415"/>
      <c r="D66" s="415"/>
      <c r="E66" s="415"/>
    </row>
    <row r="67" spans="1:5" ht="25.5">
      <c r="A67" s="415" t="s">
        <v>380</v>
      </c>
      <c r="B67" s="415" t="s">
        <v>344</v>
      </c>
      <c r="C67" s="415" t="s">
        <v>323</v>
      </c>
      <c r="D67" s="415" t="s">
        <v>381</v>
      </c>
      <c r="E67" s="415" t="s">
        <v>382</v>
      </c>
    </row>
    <row r="68" spans="1:5" ht="12.75">
      <c r="A68" s="415"/>
      <c r="B68" s="415"/>
      <c r="C68" s="415"/>
      <c r="D68" s="415"/>
      <c r="E68" s="415"/>
    </row>
    <row r="69" spans="1:5" ht="25.5">
      <c r="A69" s="415" t="s">
        <v>383</v>
      </c>
      <c r="B69" s="415" t="s">
        <v>384</v>
      </c>
      <c r="C69" s="415" t="s">
        <v>306</v>
      </c>
      <c r="D69" s="415" t="s">
        <v>360</v>
      </c>
      <c r="E69" s="415" t="s">
        <v>385</v>
      </c>
    </row>
    <row r="70" spans="1:5" ht="12.75">
      <c r="A70" s="415"/>
      <c r="B70" s="415"/>
      <c r="C70" s="415"/>
      <c r="D70" s="415"/>
      <c r="E70" s="415"/>
    </row>
    <row r="71" spans="1:5" ht="25.5">
      <c r="A71" s="415" t="s">
        <v>386</v>
      </c>
      <c r="B71" s="415" t="s">
        <v>387</v>
      </c>
      <c r="C71" s="415" t="s">
        <v>265</v>
      </c>
      <c r="D71" s="415" t="s">
        <v>298</v>
      </c>
      <c r="E71" s="415" t="s">
        <v>388</v>
      </c>
    </row>
    <row r="72" spans="1:5" ht="12.75">
      <c r="A72" s="415"/>
      <c r="B72" s="415"/>
      <c r="C72" s="415"/>
      <c r="D72" s="415"/>
      <c r="E72" s="415"/>
    </row>
    <row r="73" spans="1:5" ht="12.75">
      <c r="A73" s="415" t="s">
        <v>389</v>
      </c>
      <c r="B73" s="415" t="s">
        <v>390</v>
      </c>
      <c r="C73" s="415" t="s">
        <v>391</v>
      </c>
      <c r="D73" s="415" t="s">
        <v>381</v>
      </c>
      <c r="E73" s="415" t="s">
        <v>392</v>
      </c>
    </row>
    <row r="74" spans="1:5" ht="12.75">
      <c r="A74" s="415"/>
      <c r="B74" s="415"/>
      <c r="C74" s="415"/>
      <c r="D74" s="415"/>
      <c r="E74" s="415"/>
    </row>
    <row r="75" spans="1:5" ht="25.5">
      <c r="A75" s="415" t="s">
        <v>393</v>
      </c>
      <c r="B75" s="415" t="s">
        <v>394</v>
      </c>
      <c r="C75" s="415"/>
      <c r="D75" s="415" t="s">
        <v>395</v>
      </c>
      <c r="E75" s="415" t="s">
        <v>396</v>
      </c>
    </row>
    <row r="76" spans="1:5" ht="12.75">
      <c r="A76" s="415"/>
      <c r="B76" s="415"/>
      <c r="C76" s="415"/>
      <c r="D76" s="415"/>
      <c r="E76" s="415"/>
    </row>
    <row r="77" spans="1:5" ht="12.75">
      <c r="A77" s="415" t="s">
        <v>397</v>
      </c>
      <c r="B77" s="415" t="s">
        <v>398</v>
      </c>
      <c r="C77" s="415" t="s">
        <v>260</v>
      </c>
      <c r="D77" s="415" t="s">
        <v>399</v>
      </c>
      <c r="E77" s="415" t="s">
        <v>400</v>
      </c>
    </row>
    <row r="78" spans="1:5" ht="25.5">
      <c r="A78" s="415" t="s">
        <v>401</v>
      </c>
      <c r="B78" s="415" t="s">
        <v>402</v>
      </c>
      <c r="C78" s="415" t="s">
        <v>336</v>
      </c>
      <c r="D78" s="415" t="s">
        <v>403</v>
      </c>
      <c r="E78" s="415" t="s">
        <v>404</v>
      </c>
    </row>
    <row r="79" spans="1:5" ht="12.75">
      <c r="A79" s="415"/>
      <c r="B79" s="415"/>
      <c r="C79" s="415"/>
      <c r="D79" s="415"/>
      <c r="E79" s="415"/>
    </row>
    <row r="80" spans="1:5" ht="25.5">
      <c r="A80" s="415" t="s">
        <v>405</v>
      </c>
      <c r="B80" s="415" t="s">
        <v>406</v>
      </c>
      <c r="C80" s="415" t="s">
        <v>270</v>
      </c>
      <c r="D80" s="415" t="s">
        <v>271</v>
      </c>
      <c r="E80" s="415" t="s">
        <v>407</v>
      </c>
    </row>
    <row r="81" spans="1:5" ht="12.75">
      <c r="A81" s="415"/>
      <c r="B81" s="415"/>
      <c r="C81" s="415"/>
      <c r="D81" s="415"/>
      <c r="E81" s="415"/>
    </row>
    <row r="82" spans="1:5" ht="12.75">
      <c r="A82" s="415" t="s">
        <v>408</v>
      </c>
      <c r="B82" s="415" t="s">
        <v>409</v>
      </c>
      <c r="C82" s="415" t="s">
        <v>336</v>
      </c>
      <c r="D82" s="415" t="s">
        <v>403</v>
      </c>
      <c r="E82" s="415" t="s">
        <v>410</v>
      </c>
    </row>
    <row r="83" spans="1:5" ht="12.75">
      <c r="A83" s="415"/>
      <c r="B83" s="415"/>
      <c r="C83" s="415"/>
      <c r="D83" s="415"/>
      <c r="E83" s="415"/>
    </row>
    <row r="84" spans="1:5" ht="25.5">
      <c r="A84" s="415" t="s">
        <v>411</v>
      </c>
      <c r="B84" s="415" t="s">
        <v>412</v>
      </c>
      <c r="C84" s="415" t="s">
        <v>306</v>
      </c>
      <c r="D84" s="415" t="s">
        <v>302</v>
      </c>
      <c r="E84" s="415" t="s">
        <v>413</v>
      </c>
    </row>
    <row r="85" spans="1:5" ht="12.75">
      <c r="A85" s="415"/>
      <c r="B85" s="415"/>
      <c r="C85" s="415"/>
      <c r="D85" s="415"/>
      <c r="E85" s="415"/>
    </row>
    <row r="86" spans="1:5" ht="25.5">
      <c r="A86" s="415" t="s">
        <v>414</v>
      </c>
      <c r="B86" s="415" t="s">
        <v>415</v>
      </c>
      <c r="C86" s="415" t="s">
        <v>323</v>
      </c>
      <c r="D86" s="415" t="s">
        <v>416</v>
      </c>
      <c r="E86" s="415" t="s">
        <v>417</v>
      </c>
    </row>
    <row r="87" spans="1:5" ht="12.75">
      <c r="A87" s="415"/>
      <c r="B87" s="415"/>
      <c r="C87" s="415"/>
      <c r="D87" s="415"/>
      <c r="E87" s="415"/>
    </row>
    <row r="88" spans="1:5" ht="25.5">
      <c r="A88" s="415" t="s">
        <v>418</v>
      </c>
      <c r="B88" s="415" t="s">
        <v>419</v>
      </c>
      <c r="C88" s="415"/>
      <c r="D88" s="415" t="s">
        <v>420</v>
      </c>
      <c r="E88" s="415" t="s">
        <v>421</v>
      </c>
    </row>
    <row r="89" spans="1:5" ht="12.75">
      <c r="A89" s="415"/>
      <c r="B89" s="415"/>
      <c r="C89" s="415"/>
      <c r="D89" s="415"/>
      <c r="E89" s="415"/>
    </row>
    <row r="90" spans="1:5" ht="12.75">
      <c r="A90" s="415" t="s">
        <v>422</v>
      </c>
      <c r="B90" s="415" t="s">
        <v>423</v>
      </c>
      <c r="C90" s="415"/>
      <c r="D90" s="415" t="s">
        <v>302</v>
      </c>
      <c r="E90" s="415" t="s">
        <v>424</v>
      </c>
    </row>
    <row r="91" spans="1:5" ht="12.75">
      <c r="A91" s="415"/>
      <c r="B91" s="415"/>
      <c r="C91" s="415"/>
      <c r="D91" s="415"/>
      <c r="E91" s="415"/>
    </row>
    <row r="92" spans="1:5" ht="14.25" customHeight="1">
      <c r="A92" s="415" t="s">
        <v>425</v>
      </c>
      <c r="B92" s="415" t="s">
        <v>426</v>
      </c>
      <c r="C92" s="415" t="s">
        <v>260</v>
      </c>
      <c r="D92" s="415" t="s">
        <v>427</v>
      </c>
      <c r="E92" s="415" t="s">
        <v>428</v>
      </c>
    </row>
    <row r="93" spans="1:5" ht="12.75">
      <c r="A93" s="415"/>
      <c r="B93" s="415"/>
      <c r="C93" s="415"/>
      <c r="D93" s="415"/>
      <c r="E93" s="415"/>
    </row>
    <row r="94" spans="1:5" ht="38.25">
      <c r="A94" s="415" t="s">
        <v>429</v>
      </c>
      <c r="B94" s="415" t="s">
        <v>430</v>
      </c>
      <c r="C94" s="415"/>
      <c r="D94" s="415" t="s">
        <v>365</v>
      </c>
      <c r="E94" s="415" t="s">
        <v>431</v>
      </c>
    </row>
    <row r="95" spans="1:5" ht="12.75">
      <c r="A95" s="415"/>
      <c r="B95" s="415"/>
      <c r="C95" s="415"/>
      <c r="D95" s="415"/>
      <c r="E95" s="415"/>
    </row>
    <row r="96" spans="1:5" ht="25.5">
      <c r="A96" s="415" t="s">
        <v>432</v>
      </c>
      <c r="B96" s="415" t="s">
        <v>433</v>
      </c>
      <c r="C96" s="415" t="s">
        <v>323</v>
      </c>
      <c r="D96" s="415" t="s">
        <v>434</v>
      </c>
      <c r="E96" s="415" t="s">
        <v>435</v>
      </c>
    </row>
    <row r="97" spans="1:5" ht="12.75">
      <c r="A97" s="415"/>
      <c r="B97" s="415"/>
      <c r="C97" s="415"/>
      <c r="D97" s="415"/>
      <c r="E97" s="415"/>
    </row>
    <row r="98" spans="1:5" ht="12.75">
      <c r="A98" s="415" t="s">
        <v>436</v>
      </c>
      <c r="B98" s="415" t="s">
        <v>437</v>
      </c>
      <c r="C98" s="415" t="s">
        <v>438</v>
      </c>
      <c r="D98" s="415" t="s">
        <v>261</v>
      </c>
      <c r="E98" s="415" t="s">
        <v>439</v>
      </c>
    </row>
    <row r="99" spans="1:5" ht="12.75">
      <c r="A99" s="415"/>
      <c r="B99" s="415"/>
      <c r="C99" s="415"/>
      <c r="D99" s="415"/>
      <c r="E99" s="415"/>
    </row>
    <row r="100" spans="1:5" ht="12.75">
      <c r="A100" s="415" t="s">
        <v>440</v>
      </c>
      <c r="B100" s="415" t="s">
        <v>441</v>
      </c>
      <c r="C100" s="415" t="s">
        <v>442</v>
      </c>
      <c r="D100" s="415" t="s">
        <v>261</v>
      </c>
      <c r="E100" s="415" t="s">
        <v>443</v>
      </c>
    </row>
    <row r="101" spans="1:5" ht="12.75">
      <c r="A101" s="415"/>
      <c r="B101" s="415"/>
      <c r="C101" s="415"/>
      <c r="D101" s="415"/>
      <c r="E101" s="415"/>
    </row>
    <row r="102" spans="1:5" ht="25.5">
      <c r="A102" s="415" t="s">
        <v>444</v>
      </c>
      <c r="B102" s="415" t="s">
        <v>445</v>
      </c>
      <c r="C102" s="415" t="s">
        <v>260</v>
      </c>
      <c r="D102" s="415" t="s">
        <v>261</v>
      </c>
      <c r="E102" s="415" t="s">
        <v>446</v>
      </c>
    </row>
    <row r="103" spans="1:5" ht="12.75">
      <c r="A103" s="415" t="s">
        <v>447</v>
      </c>
      <c r="B103" s="415" t="s">
        <v>448</v>
      </c>
      <c r="C103" s="415"/>
      <c r="D103" s="415" t="s">
        <v>449</v>
      </c>
      <c r="E103" s="415" t="s">
        <v>450</v>
      </c>
    </row>
    <row r="104" spans="1:5" ht="12.75">
      <c r="A104" s="415"/>
      <c r="B104" s="415"/>
      <c r="C104" s="415"/>
      <c r="D104" s="415"/>
      <c r="E104" s="415"/>
    </row>
    <row r="105" spans="1:5" ht="12.75">
      <c r="A105" s="415" t="s">
        <v>451</v>
      </c>
      <c r="B105" s="415" t="s">
        <v>445</v>
      </c>
      <c r="C105" s="415" t="s">
        <v>323</v>
      </c>
      <c r="D105" s="415" t="s">
        <v>381</v>
      </c>
      <c r="E105" s="415" t="s">
        <v>452</v>
      </c>
    </row>
    <row r="106" spans="1:5" ht="12.75">
      <c r="A106" s="415"/>
      <c r="B106" s="415"/>
      <c r="C106" s="415"/>
      <c r="D106" s="415"/>
      <c r="E106" s="415"/>
    </row>
    <row r="107" spans="1:5" ht="12.75">
      <c r="A107" s="415" t="s">
        <v>453</v>
      </c>
      <c r="B107" s="415" t="s">
        <v>454</v>
      </c>
      <c r="C107" s="415"/>
      <c r="D107" s="415" t="s">
        <v>455</v>
      </c>
      <c r="E107" s="415" t="s">
        <v>456</v>
      </c>
    </row>
    <row r="108" spans="1:5" ht="12.75">
      <c r="A108" s="415"/>
      <c r="B108" s="415"/>
      <c r="C108" s="415"/>
      <c r="D108" s="415"/>
      <c r="E108" s="415"/>
    </row>
    <row r="109" spans="1:5" ht="25.5">
      <c r="A109" s="415" t="s">
        <v>457</v>
      </c>
      <c r="B109" s="415" t="s">
        <v>458</v>
      </c>
      <c r="C109" s="415"/>
      <c r="D109" s="415" t="s">
        <v>459</v>
      </c>
      <c r="E109" s="415" t="s">
        <v>460</v>
      </c>
    </row>
    <row r="110" spans="1:5" ht="12.75">
      <c r="A110" s="415"/>
      <c r="B110" s="415"/>
      <c r="C110" s="415"/>
      <c r="D110" s="415"/>
      <c r="E110" s="415"/>
    </row>
    <row r="111" spans="1:5" ht="25.5">
      <c r="A111" s="415" t="s">
        <v>461</v>
      </c>
      <c r="B111" s="415" t="s">
        <v>462</v>
      </c>
      <c r="C111" s="415" t="s">
        <v>364</v>
      </c>
      <c r="D111" s="415" t="s">
        <v>261</v>
      </c>
      <c r="E111" s="415" t="s">
        <v>463</v>
      </c>
    </row>
    <row r="112" spans="1:5" ht="12.75">
      <c r="A112" s="415"/>
      <c r="B112" s="415"/>
      <c r="C112" s="415"/>
      <c r="D112" s="415"/>
      <c r="E112" s="415"/>
    </row>
    <row r="113" spans="1:5" ht="25.5">
      <c r="A113" s="415" t="s">
        <v>464</v>
      </c>
      <c r="B113" s="415" t="s">
        <v>465</v>
      </c>
      <c r="C113" s="415" t="s">
        <v>306</v>
      </c>
      <c r="D113" s="415" t="s">
        <v>459</v>
      </c>
      <c r="E113" s="415" t="s">
        <v>466</v>
      </c>
    </row>
    <row r="114" spans="1:5" ht="12.75">
      <c r="A114" s="415"/>
      <c r="B114" s="415"/>
      <c r="C114" s="415"/>
      <c r="D114" s="415"/>
      <c r="E114" s="415"/>
    </row>
    <row r="115" spans="1:5" ht="25.5">
      <c r="A115" s="415" t="s">
        <v>467</v>
      </c>
      <c r="B115" s="415" t="s">
        <v>468</v>
      </c>
      <c r="C115" s="415" t="s">
        <v>336</v>
      </c>
      <c r="D115" s="415" t="s">
        <v>261</v>
      </c>
      <c r="E115" s="415" t="s">
        <v>469</v>
      </c>
    </row>
    <row r="116" spans="1:5" ht="12.75">
      <c r="A116" s="415"/>
      <c r="B116" s="415"/>
      <c r="C116" s="415"/>
      <c r="D116" s="415"/>
      <c r="E116" s="415"/>
    </row>
    <row r="117" spans="1:5" ht="25.5">
      <c r="A117" s="415" t="s">
        <v>470</v>
      </c>
      <c r="B117" s="415" t="s">
        <v>471</v>
      </c>
      <c r="C117" s="415" t="s">
        <v>438</v>
      </c>
      <c r="D117" s="415" t="s">
        <v>251</v>
      </c>
      <c r="E117" s="415" t="s">
        <v>472</v>
      </c>
    </row>
    <row r="118" spans="1:5" ht="12.75">
      <c r="A118" s="415"/>
      <c r="B118" s="415"/>
      <c r="C118" s="415"/>
      <c r="D118" s="415"/>
      <c r="E118" s="415"/>
    </row>
    <row r="119" spans="1:5" ht="25.5">
      <c r="A119" s="415" t="s">
        <v>473</v>
      </c>
      <c r="B119" s="415" t="s">
        <v>474</v>
      </c>
      <c r="C119" s="415" t="s">
        <v>306</v>
      </c>
      <c r="D119" s="415" t="s">
        <v>261</v>
      </c>
      <c r="E119" s="415" t="s">
        <v>475</v>
      </c>
    </row>
    <row r="120" spans="1:5" ht="12.75">
      <c r="A120" s="415"/>
      <c r="B120" s="415"/>
      <c r="C120" s="415"/>
      <c r="D120" s="415"/>
      <c r="E120" s="415"/>
    </row>
    <row r="121" spans="1:5" ht="25.5">
      <c r="A121" s="415" t="s">
        <v>476</v>
      </c>
      <c r="B121" s="415" t="s">
        <v>477</v>
      </c>
      <c r="C121" s="415"/>
      <c r="D121" s="415" t="s">
        <v>337</v>
      </c>
      <c r="E121" s="415" t="s">
        <v>478</v>
      </c>
    </row>
    <row r="122" spans="1:5" ht="12.75">
      <c r="A122" s="415"/>
      <c r="B122" s="415"/>
      <c r="C122" s="415"/>
      <c r="D122" s="415"/>
      <c r="E122" s="415"/>
    </row>
    <row r="123" spans="1:5" ht="25.5">
      <c r="A123" s="415" t="s">
        <v>479</v>
      </c>
      <c r="B123" s="415" t="s">
        <v>480</v>
      </c>
      <c r="C123" s="415"/>
      <c r="D123" s="415" t="s">
        <v>337</v>
      </c>
      <c r="E123" s="415" t="s">
        <v>481</v>
      </c>
    </row>
    <row r="124" spans="1:5" ht="12.75">
      <c r="A124" s="415"/>
      <c r="B124" s="415"/>
      <c r="C124" s="415"/>
      <c r="D124" s="415"/>
      <c r="E124" s="415"/>
    </row>
    <row r="125" spans="1:5" ht="12.75">
      <c r="A125" s="415" t="s">
        <v>482</v>
      </c>
      <c r="B125" s="415" t="s">
        <v>344</v>
      </c>
      <c r="C125" s="415" t="s">
        <v>270</v>
      </c>
      <c r="D125" s="415" t="s">
        <v>455</v>
      </c>
      <c r="E125" s="415" t="s">
        <v>483</v>
      </c>
    </row>
    <row r="126" spans="1:5" ht="12.75">
      <c r="A126" s="415"/>
      <c r="B126" s="415"/>
      <c r="C126" s="415"/>
      <c r="D126" s="415"/>
      <c r="E126" s="415"/>
    </row>
    <row r="127" spans="1:5" ht="25.5">
      <c r="A127" s="415" t="s">
        <v>484</v>
      </c>
      <c r="B127" s="415" t="s">
        <v>485</v>
      </c>
      <c r="C127" s="415" t="s">
        <v>260</v>
      </c>
      <c r="D127" s="415" t="s">
        <v>271</v>
      </c>
      <c r="E127" s="415" t="s">
        <v>486</v>
      </c>
    </row>
    <row r="128" spans="1:5" ht="25.5">
      <c r="A128" s="415" t="s">
        <v>487</v>
      </c>
      <c r="B128" s="415" t="s">
        <v>488</v>
      </c>
      <c r="C128" s="415" t="s">
        <v>270</v>
      </c>
      <c r="D128" s="415" t="s">
        <v>489</v>
      </c>
      <c r="E128" s="415" t="s">
        <v>490</v>
      </c>
    </row>
    <row r="129" spans="1:5" ht="12.75">
      <c r="A129" s="415"/>
      <c r="B129" s="415"/>
      <c r="C129" s="415"/>
      <c r="D129" s="415"/>
      <c r="E129" s="415"/>
    </row>
    <row r="130" spans="1:5" ht="12.75">
      <c r="A130" s="415" t="s">
        <v>491</v>
      </c>
      <c r="B130" s="415" t="s">
        <v>492</v>
      </c>
      <c r="C130" s="415" t="s">
        <v>336</v>
      </c>
      <c r="D130" s="415" t="s">
        <v>493</v>
      </c>
      <c r="E130" s="415" t="s">
        <v>494</v>
      </c>
    </row>
    <row r="131" spans="1:5" ht="12.75">
      <c r="A131" s="415"/>
      <c r="B131" s="415"/>
      <c r="C131" s="415"/>
      <c r="D131" s="415"/>
      <c r="E131" s="415"/>
    </row>
    <row r="132" spans="1:5" ht="25.5">
      <c r="A132" s="415" t="s">
        <v>495</v>
      </c>
      <c r="B132" s="415" t="s">
        <v>496</v>
      </c>
      <c r="C132" s="415"/>
      <c r="D132" s="415" t="s">
        <v>497</v>
      </c>
      <c r="E132" s="415" t="s">
        <v>498</v>
      </c>
    </row>
    <row r="133" spans="1:5" ht="12.75">
      <c r="A133" s="415"/>
      <c r="B133" s="415"/>
      <c r="C133" s="415"/>
      <c r="D133" s="415"/>
      <c r="E133" s="415"/>
    </row>
    <row r="134" spans="1:5" ht="25.5">
      <c r="A134" s="415" t="s">
        <v>499</v>
      </c>
      <c r="B134" s="415" t="s">
        <v>259</v>
      </c>
      <c r="C134" s="415" t="s">
        <v>279</v>
      </c>
      <c r="D134" s="415" t="s">
        <v>261</v>
      </c>
      <c r="E134" s="415" t="s">
        <v>500</v>
      </c>
    </row>
    <row r="135" spans="1:5" ht="12.75">
      <c r="A135" s="415"/>
      <c r="B135" s="415"/>
      <c r="C135" s="415"/>
      <c r="D135" s="415"/>
      <c r="E135" s="415"/>
    </row>
    <row r="136" spans="1:5" ht="25.5">
      <c r="A136" s="415" t="s">
        <v>501</v>
      </c>
      <c r="B136" s="415" t="s">
        <v>502</v>
      </c>
      <c r="C136" s="415" t="s">
        <v>503</v>
      </c>
      <c r="D136" s="415" t="s">
        <v>399</v>
      </c>
      <c r="E136" s="415" t="s">
        <v>504</v>
      </c>
    </row>
    <row r="137" spans="1:5" ht="12.75">
      <c r="A137" s="415"/>
      <c r="B137" s="415"/>
      <c r="C137" s="415"/>
      <c r="D137" s="415"/>
      <c r="E137" s="415"/>
    </row>
    <row r="138" spans="1:5" ht="12.75">
      <c r="A138" s="415" t="s">
        <v>505</v>
      </c>
      <c r="B138" s="415" t="s">
        <v>506</v>
      </c>
      <c r="C138" s="415" t="s">
        <v>332</v>
      </c>
      <c r="D138" s="415" t="s">
        <v>271</v>
      </c>
      <c r="E138" s="415" t="s">
        <v>507</v>
      </c>
    </row>
    <row r="139" spans="1:5" ht="12.75">
      <c r="A139" s="415"/>
      <c r="B139" s="415"/>
      <c r="C139" s="415"/>
      <c r="D139" s="415"/>
      <c r="E139" s="415"/>
    </row>
    <row r="140" spans="1:5" ht="25.5">
      <c r="A140" s="415" t="s">
        <v>508</v>
      </c>
      <c r="B140" s="415" t="s">
        <v>509</v>
      </c>
      <c r="C140" s="415" t="s">
        <v>336</v>
      </c>
      <c r="D140" s="415" t="s">
        <v>510</v>
      </c>
      <c r="E140" s="415" t="s">
        <v>511</v>
      </c>
    </row>
    <row r="141" spans="1:5" ht="12.75">
      <c r="A141" s="415"/>
      <c r="B141" s="415"/>
      <c r="C141" s="415"/>
      <c r="D141" s="415"/>
      <c r="E141" s="415"/>
    </row>
    <row r="142" spans="1:5" ht="12.75">
      <c r="A142" s="415" t="s">
        <v>512</v>
      </c>
      <c r="B142" s="415" t="s">
        <v>513</v>
      </c>
      <c r="C142" s="415" t="s">
        <v>332</v>
      </c>
      <c r="D142" s="415" t="s">
        <v>514</v>
      </c>
      <c r="E142" s="415" t="s">
        <v>515</v>
      </c>
    </row>
    <row r="143" spans="1:5" ht="12.75">
      <c r="A143" s="415"/>
      <c r="B143" s="415"/>
      <c r="C143" s="415"/>
      <c r="D143" s="415"/>
      <c r="E143" s="415"/>
    </row>
    <row r="144" spans="1:5" ht="12.75">
      <c r="A144" s="415" t="s">
        <v>516</v>
      </c>
      <c r="B144" s="415" t="s">
        <v>517</v>
      </c>
      <c r="C144" s="415" t="s">
        <v>336</v>
      </c>
      <c r="D144" s="415" t="s">
        <v>302</v>
      </c>
      <c r="E144" s="415" t="s">
        <v>518</v>
      </c>
    </row>
    <row r="145" spans="1:5" ht="12.75">
      <c r="A145" s="415"/>
      <c r="B145" s="415"/>
      <c r="C145" s="415"/>
      <c r="D145" s="415"/>
      <c r="E145" s="415"/>
    </row>
    <row r="146" spans="1:5" ht="25.5">
      <c r="A146" s="415" t="s">
        <v>519</v>
      </c>
      <c r="B146" s="415" t="s">
        <v>520</v>
      </c>
      <c r="C146" s="415" t="s">
        <v>442</v>
      </c>
      <c r="D146" s="415" t="s">
        <v>455</v>
      </c>
      <c r="E146" s="415" t="s">
        <v>521</v>
      </c>
    </row>
    <row r="147" spans="1:5" ht="12.75">
      <c r="A147" s="415"/>
      <c r="B147" s="415"/>
      <c r="C147" s="415"/>
      <c r="D147" s="415"/>
      <c r="E147" s="415"/>
    </row>
    <row r="148" spans="1:5" ht="25.5">
      <c r="A148" s="415" t="s">
        <v>522</v>
      </c>
      <c r="B148" s="415" t="s">
        <v>523</v>
      </c>
      <c r="C148" s="415" t="s">
        <v>279</v>
      </c>
      <c r="D148" s="415" t="s">
        <v>514</v>
      </c>
      <c r="E148" s="415" t="s">
        <v>524</v>
      </c>
    </row>
    <row r="149" spans="1:5" ht="12.75">
      <c r="A149" s="415"/>
      <c r="B149" s="415"/>
      <c r="C149" s="415"/>
      <c r="D149" s="415"/>
      <c r="E149" s="415"/>
    </row>
    <row r="150" spans="1:5" ht="13.5" customHeight="1">
      <c r="A150" s="415" t="s">
        <v>525</v>
      </c>
      <c r="B150" s="415" t="s">
        <v>526</v>
      </c>
      <c r="C150" s="415" t="s">
        <v>527</v>
      </c>
      <c r="D150" s="415" t="s">
        <v>261</v>
      </c>
      <c r="E150" s="415" t="s">
        <v>528</v>
      </c>
    </row>
    <row r="151" spans="1:5" ht="12.75">
      <c r="A151" s="415"/>
      <c r="B151" s="415"/>
      <c r="C151" s="415"/>
      <c r="D151" s="415"/>
      <c r="E151" s="415"/>
    </row>
    <row r="152" spans="1:5" ht="25.5" customHeight="1">
      <c r="A152" s="415" t="s">
        <v>529</v>
      </c>
      <c r="B152" s="415" t="s">
        <v>530</v>
      </c>
      <c r="C152" s="415"/>
      <c r="D152" s="415" t="s">
        <v>531</v>
      </c>
      <c r="E152" s="415" t="s">
        <v>532</v>
      </c>
    </row>
    <row r="153" spans="1:5" ht="25.5">
      <c r="A153" s="415" t="s">
        <v>533</v>
      </c>
      <c r="B153" s="415" t="s">
        <v>534</v>
      </c>
      <c r="C153" s="415"/>
      <c r="D153" s="415" t="s">
        <v>311</v>
      </c>
      <c r="E153" s="415" t="s">
        <v>535</v>
      </c>
    </row>
    <row r="154" spans="1:5" ht="12.75">
      <c r="A154" s="415"/>
      <c r="B154" s="415"/>
      <c r="C154" s="415"/>
      <c r="D154" s="415"/>
      <c r="E154" s="415"/>
    </row>
    <row r="155" spans="1:5" ht="25.5">
      <c r="A155" s="415" t="s">
        <v>536</v>
      </c>
      <c r="B155" s="415" t="s">
        <v>537</v>
      </c>
      <c r="C155" s="415" t="s">
        <v>260</v>
      </c>
      <c r="D155" s="415" t="s">
        <v>287</v>
      </c>
      <c r="E155" s="415" t="s">
        <v>538</v>
      </c>
    </row>
    <row r="156" spans="1:5" ht="12.75">
      <c r="A156" s="415"/>
      <c r="B156" s="415"/>
      <c r="C156" s="415"/>
      <c r="D156" s="415"/>
      <c r="E156" s="415"/>
    </row>
    <row r="157" spans="1:5" ht="25.5">
      <c r="A157" s="415" t="s">
        <v>539</v>
      </c>
      <c r="B157" s="415" t="s">
        <v>540</v>
      </c>
      <c r="C157" s="415" t="s">
        <v>265</v>
      </c>
      <c r="D157" s="415" t="s">
        <v>541</v>
      </c>
      <c r="E157" s="415" t="s">
        <v>542</v>
      </c>
    </row>
    <row r="158" spans="1:5" ht="12.75">
      <c r="A158" s="415"/>
      <c r="B158" s="415"/>
      <c r="C158" s="415"/>
      <c r="D158" s="415"/>
      <c r="E158" s="415"/>
    </row>
    <row r="159" spans="1:5" ht="25.5">
      <c r="A159" s="415" t="s">
        <v>543</v>
      </c>
      <c r="B159" s="415" t="s">
        <v>544</v>
      </c>
      <c r="C159" s="415" t="s">
        <v>323</v>
      </c>
      <c r="D159" s="415" t="s">
        <v>352</v>
      </c>
      <c r="E159" s="415" t="s">
        <v>545</v>
      </c>
    </row>
    <row r="160" spans="1:5" ht="12.75">
      <c r="A160" s="415"/>
      <c r="B160" s="415"/>
      <c r="C160" s="415"/>
      <c r="D160" s="415"/>
      <c r="E160" s="415"/>
    </row>
    <row r="161" spans="1:5" ht="12.75">
      <c r="A161" s="415" t="s">
        <v>546</v>
      </c>
      <c r="B161" s="415" t="s">
        <v>547</v>
      </c>
      <c r="C161" s="415"/>
      <c r="D161" s="415" t="s">
        <v>489</v>
      </c>
      <c r="E161" s="415" t="s">
        <v>548</v>
      </c>
    </row>
    <row r="162" spans="1:5" ht="12.75">
      <c r="A162" s="415"/>
      <c r="B162" s="415"/>
      <c r="C162" s="415"/>
      <c r="D162" s="415"/>
      <c r="E162" s="415"/>
    </row>
    <row r="163" spans="1:5" ht="12.75">
      <c r="A163" s="415" t="s">
        <v>549</v>
      </c>
      <c r="B163" s="415" t="s">
        <v>550</v>
      </c>
      <c r="C163" s="415" t="s">
        <v>265</v>
      </c>
      <c r="D163" s="415" t="s">
        <v>271</v>
      </c>
      <c r="E163" s="415" t="s">
        <v>551</v>
      </c>
    </row>
    <row r="164" spans="1:5" ht="12.75">
      <c r="A164" s="415"/>
      <c r="B164" s="415"/>
      <c r="C164" s="415"/>
      <c r="D164" s="415"/>
      <c r="E164" s="415"/>
    </row>
    <row r="165" spans="1:5" ht="25.5">
      <c r="A165" s="415" t="s">
        <v>552</v>
      </c>
      <c r="B165" s="415" t="s">
        <v>553</v>
      </c>
      <c r="C165" s="415"/>
      <c r="D165" s="415" t="s">
        <v>256</v>
      </c>
      <c r="E165" s="415" t="s">
        <v>554</v>
      </c>
    </row>
    <row r="166" spans="1:5" ht="12.75">
      <c r="A166" s="415"/>
      <c r="B166" s="415"/>
      <c r="C166" s="415"/>
      <c r="D166" s="415"/>
      <c r="E166" s="415"/>
    </row>
    <row r="167" spans="1:5" ht="25.5">
      <c r="A167" s="415" t="s">
        <v>555</v>
      </c>
      <c r="B167" s="415" t="s">
        <v>556</v>
      </c>
      <c r="C167" s="415" t="s">
        <v>332</v>
      </c>
      <c r="D167" s="415" t="s">
        <v>557</v>
      </c>
      <c r="E167" s="429" t="s">
        <v>558</v>
      </c>
    </row>
    <row r="168" spans="1:5" ht="12.75">
      <c r="A168" s="415"/>
      <c r="B168" s="415"/>
      <c r="C168" s="415"/>
      <c r="D168" s="415"/>
      <c r="E168" s="415"/>
    </row>
    <row r="169" spans="1:5" ht="25.5">
      <c r="A169" s="415" t="s">
        <v>559</v>
      </c>
      <c r="B169" s="415" t="s">
        <v>560</v>
      </c>
      <c r="C169" s="415" t="s">
        <v>306</v>
      </c>
      <c r="D169" s="415" t="s">
        <v>561</v>
      </c>
      <c r="E169" s="415" t="s">
        <v>562</v>
      </c>
    </row>
    <row r="170" spans="1:5" ht="12.75">
      <c r="A170" s="415"/>
      <c r="B170" s="415"/>
      <c r="C170" s="415"/>
      <c r="D170" s="415"/>
      <c r="E170" s="415"/>
    </row>
    <row r="171" spans="1:5" ht="12.75">
      <c r="A171" s="415" t="s">
        <v>563</v>
      </c>
      <c r="B171" s="415" t="s">
        <v>564</v>
      </c>
      <c r="C171" s="415" t="s">
        <v>306</v>
      </c>
      <c r="D171" s="415" t="s">
        <v>256</v>
      </c>
      <c r="E171" s="415" t="s">
        <v>565</v>
      </c>
    </row>
    <row r="172" spans="1:5" ht="12.75">
      <c r="A172" s="415"/>
      <c r="B172" s="415"/>
      <c r="C172" s="415"/>
      <c r="D172" s="415"/>
      <c r="E172" s="415"/>
    </row>
    <row r="173" spans="1:5" ht="25.5">
      <c r="A173" s="415" t="s">
        <v>566</v>
      </c>
      <c r="B173" s="415" t="s">
        <v>567</v>
      </c>
      <c r="C173" s="415" t="s">
        <v>250</v>
      </c>
      <c r="D173" s="415" t="s">
        <v>568</v>
      </c>
      <c r="E173" s="415" t="s">
        <v>569</v>
      </c>
    </row>
    <row r="174" spans="1:5" ht="12.75">
      <c r="A174" s="415"/>
      <c r="B174" s="415"/>
      <c r="C174" s="415"/>
      <c r="D174" s="415"/>
      <c r="E174" s="415"/>
    </row>
    <row r="175" spans="1:5" ht="25.5">
      <c r="A175" s="415" t="s">
        <v>570</v>
      </c>
      <c r="B175" s="415" t="s">
        <v>571</v>
      </c>
      <c r="C175" s="415"/>
      <c r="D175" s="415" t="s">
        <v>572</v>
      </c>
      <c r="E175" s="415" t="s">
        <v>573</v>
      </c>
    </row>
    <row r="176" spans="1:5" ht="12.75">
      <c r="A176" s="415"/>
      <c r="B176" s="415"/>
      <c r="C176" s="415"/>
      <c r="D176" s="415"/>
      <c r="E176" s="415"/>
    </row>
    <row r="177" spans="1:5" ht="25.5">
      <c r="A177" s="415" t="s">
        <v>574</v>
      </c>
      <c r="B177" s="415" t="s">
        <v>575</v>
      </c>
      <c r="C177" s="415"/>
      <c r="D177" s="415" t="s">
        <v>328</v>
      </c>
      <c r="E177" s="415" t="s">
        <v>576</v>
      </c>
    </row>
    <row r="178" spans="1:5" ht="12.75">
      <c r="A178" s="415"/>
      <c r="B178" s="415"/>
      <c r="C178" s="415"/>
      <c r="D178" s="415"/>
      <c r="E178" s="415"/>
    </row>
    <row r="179" spans="1:5" ht="25.5">
      <c r="A179" s="415" t="s">
        <v>577</v>
      </c>
      <c r="B179" s="415" t="s">
        <v>534</v>
      </c>
      <c r="C179" s="415"/>
      <c r="D179" s="415" t="s">
        <v>261</v>
      </c>
      <c r="E179" s="415" t="s">
        <v>578</v>
      </c>
    </row>
    <row r="180" spans="1:5" ht="12.75">
      <c r="A180" s="415"/>
      <c r="B180" s="415"/>
      <c r="C180" s="415"/>
      <c r="D180" s="415"/>
      <c r="E180" s="415"/>
    </row>
    <row r="181" spans="1:5" ht="25.5" customHeight="1">
      <c r="A181" s="415" t="s">
        <v>579</v>
      </c>
      <c r="B181" s="415" t="s">
        <v>580</v>
      </c>
      <c r="C181" s="415" t="s">
        <v>323</v>
      </c>
      <c r="D181" s="415" t="s">
        <v>337</v>
      </c>
      <c r="E181" s="415" t="s">
        <v>581</v>
      </c>
    </row>
    <row r="182" spans="1:5" ht="12.75">
      <c r="A182" s="415"/>
      <c r="B182" s="415"/>
      <c r="C182" s="415"/>
      <c r="D182" s="415"/>
      <c r="E182" s="415"/>
    </row>
    <row r="183" spans="1:5" ht="25.5">
      <c r="A183" s="415" t="s">
        <v>582</v>
      </c>
      <c r="B183" s="415" t="s">
        <v>423</v>
      </c>
      <c r="C183" s="415" t="s">
        <v>306</v>
      </c>
      <c r="D183" s="415" t="s">
        <v>510</v>
      </c>
      <c r="E183" s="415" t="s">
        <v>583</v>
      </c>
    </row>
    <row r="184" spans="1:5" ht="12.75">
      <c r="A184" s="415"/>
      <c r="B184" s="415"/>
      <c r="C184" s="415"/>
      <c r="D184" s="415"/>
      <c r="E184" s="415"/>
    </row>
    <row r="185" spans="1:5" ht="25.5">
      <c r="A185" s="415" t="s">
        <v>584</v>
      </c>
      <c r="B185" s="415" t="s">
        <v>351</v>
      </c>
      <c r="C185" s="415" t="s">
        <v>332</v>
      </c>
      <c r="D185" s="415" t="s">
        <v>271</v>
      </c>
      <c r="E185" s="415" t="s">
        <v>585</v>
      </c>
    </row>
    <row r="186" spans="1:5" ht="12.75">
      <c r="A186" s="415"/>
      <c r="B186" s="415"/>
      <c r="C186" s="415"/>
      <c r="D186" s="415"/>
      <c r="E186" s="415"/>
    </row>
    <row r="187" spans="1:5" ht="38.25">
      <c r="A187" s="415" t="s">
        <v>586</v>
      </c>
      <c r="B187" s="415" t="s">
        <v>587</v>
      </c>
      <c r="C187" s="415" t="s">
        <v>588</v>
      </c>
      <c r="D187" s="415" t="s">
        <v>489</v>
      </c>
      <c r="E187" s="415" t="s">
        <v>589</v>
      </c>
    </row>
    <row r="188" spans="1:5" ht="12.75">
      <c r="A188" s="415"/>
      <c r="B188" s="415"/>
      <c r="C188" s="415"/>
      <c r="D188" s="415"/>
      <c r="E188" s="415"/>
    </row>
    <row r="189" spans="1:5" ht="26.25" customHeight="1">
      <c r="A189" s="415" t="s">
        <v>590</v>
      </c>
      <c r="B189" s="415" t="s">
        <v>441</v>
      </c>
      <c r="C189" s="415"/>
      <c r="D189" s="415" t="s">
        <v>591</v>
      </c>
      <c r="E189" s="415" t="s">
        <v>592</v>
      </c>
    </row>
    <row r="190" spans="1:5" ht="12.75">
      <c r="A190" s="415"/>
      <c r="B190" s="415"/>
      <c r="C190" s="415"/>
      <c r="D190" s="415"/>
      <c r="E190" s="415"/>
    </row>
    <row r="191" spans="1:5" ht="25.5">
      <c r="A191" s="415" t="s">
        <v>593</v>
      </c>
      <c r="B191" s="415" t="s">
        <v>445</v>
      </c>
      <c r="C191" s="415" t="s">
        <v>336</v>
      </c>
      <c r="D191" s="415" t="s">
        <v>261</v>
      </c>
      <c r="E191" s="415" t="s">
        <v>594</v>
      </c>
    </row>
    <row r="192" spans="1:5" ht="12.75">
      <c r="A192" s="415"/>
      <c r="B192" s="415"/>
      <c r="C192" s="415"/>
      <c r="D192" s="415"/>
      <c r="E192" s="415"/>
    </row>
    <row r="193" spans="1:5" ht="25.5">
      <c r="A193" s="415" t="s">
        <v>595</v>
      </c>
      <c r="B193" s="415" t="s">
        <v>468</v>
      </c>
      <c r="C193" s="415" t="s">
        <v>596</v>
      </c>
      <c r="D193" s="415" t="s">
        <v>251</v>
      </c>
      <c r="E193" s="415" t="s">
        <v>597</v>
      </c>
    </row>
    <row r="194" spans="1:5" ht="12.75">
      <c r="A194" s="415"/>
      <c r="B194" s="415"/>
      <c r="C194" s="415"/>
      <c r="D194" s="415"/>
      <c r="E194" s="415"/>
    </row>
    <row r="195" spans="1:5" ht="25.5">
      <c r="A195" s="415" t="s">
        <v>598</v>
      </c>
      <c r="B195" s="415" t="s">
        <v>374</v>
      </c>
      <c r="C195" s="415"/>
      <c r="D195" s="415" t="s">
        <v>599</v>
      </c>
      <c r="E195" s="415" t="s">
        <v>600</v>
      </c>
    </row>
    <row r="196" spans="1:5" ht="12.75">
      <c r="A196" s="415"/>
      <c r="B196" s="415"/>
      <c r="C196" s="415"/>
      <c r="D196" s="415"/>
      <c r="E196" s="415"/>
    </row>
    <row r="197" spans="1:5" ht="25.5">
      <c r="A197" s="415" t="s">
        <v>601</v>
      </c>
      <c r="B197" s="415" t="s">
        <v>587</v>
      </c>
      <c r="C197" s="415"/>
      <c r="D197" s="415" t="s">
        <v>356</v>
      </c>
      <c r="E197" s="415" t="s">
        <v>602</v>
      </c>
    </row>
    <row r="198" spans="1:5" ht="25.5">
      <c r="A198" s="415" t="s">
        <v>603</v>
      </c>
      <c r="B198" s="415" t="s">
        <v>567</v>
      </c>
      <c r="C198" s="415" t="s">
        <v>391</v>
      </c>
      <c r="D198" s="415" t="s">
        <v>604</v>
      </c>
      <c r="E198" s="415" t="s">
        <v>605</v>
      </c>
    </row>
    <row r="199" spans="1:5" ht="12.75">
      <c r="A199" s="415"/>
      <c r="B199" s="415"/>
      <c r="C199" s="415"/>
      <c r="D199" s="415"/>
      <c r="E199" s="415"/>
    </row>
    <row r="200" spans="1:5" ht="25.5">
      <c r="A200" s="415" t="s">
        <v>606</v>
      </c>
      <c r="B200" s="415" t="s">
        <v>607</v>
      </c>
      <c r="C200" s="415" t="s">
        <v>270</v>
      </c>
      <c r="D200" s="415" t="s">
        <v>271</v>
      </c>
      <c r="E200" s="415" t="s">
        <v>608</v>
      </c>
    </row>
    <row r="201" spans="1:5" ht="12.75">
      <c r="A201" s="415"/>
      <c r="B201" s="415"/>
      <c r="C201" s="415"/>
      <c r="D201" s="415"/>
      <c r="E201" s="415"/>
    </row>
    <row r="202" spans="1:5" ht="25.5">
      <c r="A202" s="415" t="s">
        <v>609</v>
      </c>
      <c r="B202" s="415" t="s">
        <v>610</v>
      </c>
      <c r="C202" s="415"/>
      <c r="D202" s="415" t="s">
        <v>455</v>
      </c>
      <c r="E202" s="415" t="s">
        <v>611</v>
      </c>
    </row>
    <row r="203" spans="1:5" ht="12.75">
      <c r="A203" s="415"/>
      <c r="B203" s="415"/>
      <c r="C203" s="415"/>
      <c r="D203" s="415"/>
      <c r="E203" s="415"/>
    </row>
    <row r="204" spans="1:5" ht="25.5">
      <c r="A204" s="415" t="s">
        <v>612</v>
      </c>
      <c r="B204" s="415" t="s">
        <v>613</v>
      </c>
      <c r="C204" s="415"/>
      <c r="D204" s="415" t="s">
        <v>261</v>
      </c>
      <c r="E204" s="415" t="s">
        <v>614</v>
      </c>
    </row>
    <row r="205" spans="1:5" ht="12.75">
      <c r="A205" s="415"/>
      <c r="B205" s="415"/>
      <c r="C205" s="415"/>
      <c r="D205" s="415"/>
      <c r="E205" s="415"/>
    </row>
    <row r="206" spans="1:5" ht="25.5">
      <c r="A206" s="415" t="s">
        <v>615</v>
      </c>
      <c r="B206" s="415" t="s">
        <v>616</v>
      </c>
      <c r="C206" s="415" t="s">
        <v>527</v>
      </c>
      <c r="D206" s="415" t="s">
        <v>617</v>
      </c>
      <c r="E206" s="415" t="s">
        <v>618</v>
      </c>
    </row>
    <row r="207" spans="1:5" ht="12.75">
      <c r="A207" s="415"/>
      <c r="B207" s="415"/>
      <c r="C207" s="415"/>
      <c r="D207" s="415"/>
      <c r="E207" s="415"/>
    </row>
    <row r="208" spans="1:5" ht="25.5">
      <c r="A208" s="415" t="s">
        <v>619</v>
      </c>
      <c r="B208" s="415" t="s">
        <v>620</v>
      </c>
      <c r="C208" s="415" t="s">
        <v>306</v>
      </c>
      <c r="D208" s="415" t="s">
        <v>365</v>
      </c>
      <c r="E208" s="415" t="s">
        <v>621</v>
      </c>
    </row>
    <row r="209" spans="1:5" ht="12.75">
      <c r="A209" s="415"/>
      <c r="B209" s="415"/>
      <c r="C209" s="415"/>
      <c r="D209" s="415"/>
      <c r="E209" s="415"/>
    </row>
    <row r="210" spans="1:5" ht="12.75">
      <c r="A210" s="415" t="s">
        <v>622</v>
      </c>
      <c r="B210" s="415" t="s">
        <v>623</v>
      </c>
      <c r="C210" s="415" t="s">
        <v>265</v>
      </c>
      <c r="D210" s="415" t="s">
        <v>459</v>
      </c>
      <c r="E210" s="415" t="s">
        <v>624</v>
      </c>
    </row>
    <row r="211" spans="1:5" ht="12.75">
      <c r="A211" s="415"/>
      <c r="B211" s="415"/>
      <c r="C211" s="415"/>
      <c r="D211" s="415"/>
      <c r="E211" s="415"/>
    </row>
    <row r="212" spans="1:5" ht="38.25">
      <c r="A212" s="415" t="s">
        <v>625</v>
      </c>
      <c r="B212" s="415" t="s">
        <v>626</v>
      </c>
      <c r="C212" s="415"/>
      <c r="D212" s="415" t="s">
        <v>627</v>
      </c>
      <c r="E212" s="415" t="s">
        <v>628</v>
      </c>
    </row>
    <row r="213" spans="1:5" ht="12.75">
      <c r="A213" s="415"/>
      <c r="B213" s="415"/>
      <c r="C213" s="415"/>
      <c r="D213" s="415"/>
      <c r="E213" s="415"/>
    </row>
    <row r="214" spans="1:5" ht="25.5">
      <c r="A214" s="415" t="s">
        <v>629</v>
      </c>
      <c r="B214" s="415" t="s">
        <v>384</v>
      </c>
      <c r="C214" s="415"/>
      <c r="D214" s="415" t="s">
        <v>365</v>
      </c>
      <c r="E214" s="415" t="s">
        <v>630</v>
      </c>
    </row>
    <row r="215" spans="1:5" ht="12.75">
      <c r="A215" s="415"/>
      <c r="B215" s="415"/>
      <c r="C215" s="415"/>
      <c r="D215" s="415"/>
      <c r="E215" s="415"/>
    </row>
    <row r="216" spans="1:5" ht="12.75">
      <c r="A216" s="415" t="s">
        <v>631</v>
      </c>
      <c r="B216" s="415" t="s">
        <v>632</v>
      </c>
      <c r="C216" s="415" t="s">
        <v>260</v>
      </c>
      <c r="D216" s="415" t="s">
        <v>261</v>
      </c>
      <c r="E216" s="415" t="s">
        <v>633</v>
      </c>
    </row>
    <row r="217" spans="1:5" ht="12.75">
      <c r="A217" s="415"/>
      <c r="B217" s="415"/>
      <c r="C217" s="415"/>
      <c r="D217" s="415"/>
      <c r="E217" s="415"/>
    </row>
    <row r="218" spans="1:5" ht="12.75">
      <c r="A218" s="415" t="s">
        <v>634</v>
      </c>
      <c r="B218" s="415" t="s">
        <v>377</v>
      </c>
      <c r="C218" s="415" t="s">
        <v>336</v>
      </c>
      <c r="D218" s="415" t="s">
        <v>302</v>
      </c>
      <c r="E218" s="415" t="s">
        <v>635</v>
      </c>
    </row>
    <row r="219" spans="1:5" ht="12.75">
      <c r="A219" s="415"/>
      <c r="B219" s="415"/>
      <c r="C219" s="415"/>
      <c r="D219" s="415"/>
      <c r="E219" s="415"/>
    </row>
    <row r="220" spans="1:5" ht="25.5">
      <c r="A220" s="415" t="s">
        <v>636</v>
      </c>
      <c r="B220" s="415" t="s">
        <v>637</v>
      </c>
      <c r="C220" s="415" t="s">
        <v>250</v>
      </c>
      <c r="D220" s="415" t="s">
        <v>638</v>
      </c>
      <c r="E220" s="415" t="s">
        <v>639</v>
      </c>
    </row>
    <row r="221" spans="1:5" ht="12.75">
      <c r="A221" s="415"/>
      <c r="B221" s="415"/>
      <c r="C221" s="415"/>
      <c r="D221" s="415"/>
      <c r="E221" s="415"/>
    </row>
    <row r="222" spans="1:5" ht="25.5">
      <c r="A222" s="415" t="s">
        <v>640</v>
      </c>
      <c r="B222" s="415" t="s">
        <v>641</v>
      </c>
      <c r="C222" s="415" t="s">
        <v>306</v>
      </c>
      <c r="D222" s="415" t="s">
        <v>261</v>
      </c>
      <c r="E222" s="415" t="s">
        <v>642</v>
      </c>
    </row>
    <row r="223" spans="1:5" ht="12.75">
      <c r="A223" s="415"/>
      <c r="B223" s="415"/>
      <c r="C223" s="415"/>
      <c r="D223" s="415"/>
      <c r="E223" s="415"/>
    </row>
    <row r="224" spans="1:5" ht="12.75">
      <c r="A224" s="415" t="s">
        <v>640</v>
      </c>
      <c r="B224" s="415" t="s">
        <v>643</v>
      </c>
      <c r="C224" s="415" t="s">
        <v>260</v>
      </c>
      <c r="D224" s="415" t="s">
        <v>644</v>
      </c>
      <c r="E224" s="415" t="s">
        <v>645</v>
      </c>
    </row>
    <row r="225" spans="1:5" ht="12.75">
      <c r="A225" s="415"/>
      <c r="B225" s="415"/>
      <c r="C225" s="415"/>
      <c r="D225" s="415"/>
      <c r="E225" s="415"/>
    </row>
    <row r="226" spans="1:5" ht="12.75">
      <c r="A226" s="415" t="s">
        <v>646</v>
      </c>
      <c r="B226" s="415" t="s">
        <v>409</v>
      </c>
      <c r="C226" s="415"/>
      <c r="D226" s="415" t="s">
        <v>261</v>
      </c>
      <c r="E226" s="415" t="s">
        <v>647</v>
      </c>
    </row>
    <row r="227" spans="1:5" ht="12.75">
      <c r="A227" s="415"/>
      <c r="B227" s="415"/>
      <c r="C227" s="415"/>
      <c r="D227" s="415"/>
      <c r="E227" s="415"/>
    </row>
    <row r="228" spans="1:5" ht="12.75">
      <c r="A228" s="415" t="s">
        <v>648</v>
      </c>
      <c r="B228" s="415" t="s">
        <v>649</v>
      </c>
      <c r="C228" s="415"/>
      <c r="D228" s="415" t="s">
        <v>261</v>
      </c>
      <c r="E228" s="415" t="s">
        <v>650</v>
      </c>
    </row>
    <row r="229" spans="1:5" ht="12.75">
      <c r="A229" s="415"/>
      <c r="B229" s="415"/>
      <c r="C229" s="415"/>
      <c r="D229" s="415"/>
      <c r="E229" s="415"/>
    </row>
    <row r="230" spans="1:5" ht="12.75">
      <c r="A230" s="415" t="s">
        <v>651</v>
      </c>
      <c r="B230" s="415" t="s">
        <v>652</v>
      </c>
      <c r="C230" s="415" t="s">
        <v>279</v>
      </c>
      <c r="D230" s="415" t="s">
        <v>653</v>
      </c>
      <c r="E230" s="415" t="s">
        <v>654</v>
      </c>
    </row>
    <row r="231" spans="1:5" ht="12.75">
      <c r="A231" s="415"/>
      <c r="B231" s="415"/>
      <c r="C231" s="415"/>
      <c r="D231" s="415"/>
      <c r="E231" s="415"/>
    </row>
    <row r="232" spans="1:5" ht="25.5">
      <c r="A232" s="415" t="s">
        <v>655</v>
      </c>
      <c r="B232" s="415" t="s">
        <v>656</v>
      </c>
      <c r="C232" s="415" t="s">
        <v>279</v>
      </c>
      <c r="D232" s="415" t="s">
        <v>271</v>
      </c>
      <c r="E232" s="415" t="s">
        <v>657</v>
      </c>
    </row>
    <row r="233" spans="1:5" ht="12.75">
      <c r="A233" s="415"/>
      <c r="B233" s="415"/>
      <c r="C233" s="415"/>
      <c r="D233" s="415"/>
      <c r="E233" s="415"/>
    </row>
    <row r="234" spans="1:5" ht="25.5">
      <c r="A234" s="415" t="s">
        <v>655</v>
      </c>
      <c r="B234" s="415" t="s">
        <v>658</v>
      </c>
      <c r="C234" s="415" t="s">
        <v>659</v>
      </c>
      <c r="D234" s="415" t="s">
        <v>287</v>
      </c>
      <c r="E234" s="415" t="s">
        <v>660</v>
      </c>
    </row>
    <row r="235" spans="1:5" ht="12.75">
      <c r="A235" s="415"/>
      <c r="B235" s="415"/>
      <c r="C235" s="415"/>
      <c r="D235" s="415"/>
      <c r="E235" s="415"/>
    </row>
    <row r="236" spans="1:5" ht="25.5">
      <c r="A236" s="415" t="s">
        <v>661</v>
      </c>
      <c r="B236" s="415" t="s">
        <v>662</v>
      </c>
      <c r="C236" s="415" t="s">
        <v>663</v>
      </c>
      <c r="D236" s="415" t="s">
        <v>261</v>
      </c>
      <c r="E236" s="415" t="s">
        <v>664</v>
      </c>
    </row>
    <row r="237" spans="1:5" ht="12.75">
      <c r="A237" s="415"/>
      <c r="B237" s="415"/>
      <c r="C237" s="415"/>
      <c r="D237" s="415"/>
      <c r="E237" s="415"/>
    </row>
    <row r="238" spans="1:5" ht="12.75">
      <c r="A238" s="415" t="s">
        <v>665</v>
      </c>
      <c r="B238" s="415" t="s">
        <v>445</v>
      </c>
      <c r="C238" s="415" t="s">
        <v>336</v>
      </c>
      <c r="D238" s="415" t="s">
        <v>666</v>
      </c>
      <c r="E238" s="415" t="s">
        <v>667</v>
      </c>
    </row>
    <row r="239" spans="1:5" ht="12.75">
      <c r="A239" s="415"/>
      <c r="B239" s="415"/>
      <c r="C239" s="415"/>
      <c r="D239" s="415"/>
      <c r="E239" s="415"/>
    </row>
    <row r="240" spans="1:5" ht="12.75">
      <c r="A240" s="415" t="s">
        <v>668</v>
      </c>
      <c r="B240" s="415" t="s">
        <v>669</v>
      </c>
      <c r="C240" s="415" t="s">
        <v>323</v>
      </c>
      <c r="D240" s="415" t="s">
        <v>403</v>
      </c>
      <c r="E240" s="415" t="s">
        <v>670</v>
      </c>
    </row>
    <row r="241" spans="1:5" ht="12.75">
      <c r="A241" s="415"/>
      <c r="B241" s="415"/>
      <c r="C241" s="415"/>
      <c r="D241" s="415"/>
      <c r="E241" s="415"/>
    </row>
    <row r="242" spans="1:5" ht="12.75">
      <c r="A242" s="415" t="s">
        <v>671</v>
      </c>
      <c r="B242" s="415" t="s">
        <v>672</v>
      </c>
      <c r="C242" s="415" t="s">
        <v>673</v>
      </c>
      <c r="D242" s="415" t="s">
        <v>455</v>
      </c>
      <c r="E242" s="415" t="s">
        <v>674</v>
      </c>
    </row>
    <row r="243" spans="1:5" ht="12.75">
      <c r="A243" s="415"/>
      <c r="B243" s="415"/>
      <c r="C243" s="415"/>
      <c r="D243" s="415"/>
      <c r="E243" s="415"/>
    </row>
    <row r="244" spans="1:5" ht="12.75">
      <c r="A244" s="415" t="s">
        <v>675</v>
      </c>
      <c r="B244" s="415" t="s">
        <v>676</v>
      </c>
      <c r="C244" s="415" t="s">
        <v>659</v>
      </c>
      <c r="D244" s="415" t="s">
        <v>302</v>
      </c>
      <c r="E244" s="415" t="s">
        <v>677</v>
      </c>
    </row>
    <row r="245" spans="1:5" ht="12.75">
      <c r="A245" s="415"/>
      <c r="B245" s="415"/>
      <c r="C245" s="415"/>
      <c r="D245" s="415"/>
      <c r="E245" s="415"/>
    </row>
    <row r="246" spans="1:5" ht="25.5">
      <c r="A246" s="415" t="s">
        <v>678</v>
      </c>
      <c r="B246" s="415" t="s">
        <v>679</v>
      </c>
      <c r="C246" s="415"/>
      <c r="D246" s="415" t="s">
        <v>599</v>
      </c>
      <c r="E246" s="415" t="s">
        <v>680</v>
      </c>
    </row>
    <row r="247" spans="1:5" ht="12.75">
      <c r="A247" s="415"/>
      <c r="B247" s="415"/>
      <c r="C247" s="415"/>
      <c r="D247" s="415"/>
      <c r="E247" s="415"/>
    </row>
    <row r="248" spans="1:5" ht="12.75">
      <c r="A248" s="415" t="s">
        <v>681</v>
      </c>
      <c r="B248" s="415" t="s">
        <v>682</v>
      </c>
      <c r="C248" s="415" t="s">
        <v>683</v>
      </c>
      <c r="D248" s="415" t="s">
        <v>365</v>
      </c>
      <c r="E248" s="415" t="s">
        <v>684</v>
      </c>
    </row>
    <row r="249" spans="1:5" ht="12.75">
      <c r="A249" s="415"/>
      <c r="B249" s="415"/>
      <c r="C249" s="415"/>
      <c r="D249" s="415"/>
      <c r="E249" s="415"/>
    </row>
    <row r="250" spans="1:5" ht="12.75">
      <c r="A250" s="415" t="s">
        <v>685</v>
      </c>
      <c r="B250" s="415" t="s">
        <v>686</v>
      </c>
      <c r="C250" s="415"/>
      <c r="D250" s="415" t="s">
        <v>687</v>
      </c>
      <c r="E250" s="415" t="s">
        <v>688</v>
      </c>
    </row>
    <row r="251" spans="1:5" ht="26.25" customHeight="1">
      <c r="A251" s="415" t="s">
        <v>689</v>
      </c>
      <c r="B251" s="415" t="s">
        <v>690</v>
      </c>
      <c r="C251" s="415"/>
      <c r="D251" s="415" t="s">
        <v>691</v>
      </c>
      <c r="E251" s="415" t="s">
        <v>692</v>
      </c>
    </row>
    <row r="252" spans="1:5" ht="12.75">
      <c r="A252" s="415"/>
      <c r="B252" s="415"/>
      <c r="C252" s="415"/>
      <c r="D252" s="415"/>
      <c r="E252" s="415"/>
    </row>
    <row r="253" spans="1:5" ht="38.25">
      <c r="A253" s="415" t="s">
        <v>693</v>
      </c>
      <c r="B253" s="415" t="s">
        <v>694</v>
      </c>
      <c r="C253" s="415"/>
      <c r="D253" s="415" t="s">
        <v>261</v>
      </c>
      <c r="E253" s="415" t="s">
        <v>695</v>
      </c>
    </row>
    <row r="254" spans="1:5" ht="12.75">
      <c r="A254" s="415"/>
      <c r="B254" s="415"/>
      <c r="C254" s="415"/>
      <c r="D254" s="415"/>
      <c r="E254" s="415"/>
    </row>
    <row r="255" spans="1:5" ht="25.5">
      <c r="A255" s="415" t="s">
        <v>696</v>
      </c>
      <c r="B255" s="415" t="s">
        <v>682</v>
      </c>
      <c r="C255" s="415"/>
      <c r="D255" s="415" t="s">
        <v>434</v>
      </c>
      <c r="E255" s="415" t="s">
        <v>697</v>
      </c>
    </row>
    <row r="256" spans="1:5" ht="12.75">
      <c r="A256" s="415"/>
      <c r="B256" s="415"/>
      <c r="C256" s="415"/>
      <c r="D256" s="415"/>
      <c r="E256" s="415"/>
    </row>
    <row r="257" spans="1:5" ht="25.5">
      <c r="A257" s="415" t="s">
        <v>698</v>
      </c>
      <c r="B257" s="415" t="s">
        <v>699</v>
      </c>
      <c r="C257" s="415" t="s">
        <v>391</v>
      </c>
      <c r="D257" s="415" t="s">
        <v>493</v>
      </c>
      <c r="E257" s="415" t="s">
        <v>700</v>
      </c>
    </row>
    <row r="258" spans="1:5" ht="12.75">
      <c r="A258" s="415"/>
      <c r="B258" s="415"/>
      <c r="C258" s="415"/>
      <c r="D258" s="415"/>
      <c r="E258" s="415"/>
    </row>
    <row r="259" spans="1:5" ht="12.75">
      <c r="A259" s="415" t="s">
        <v>701</v>
      </c>
      <c r="B259" s="415" t="s">
        <v>702</v>
      </c>
      <c r="C259" s="415" t="s">
        <v>336</v>
      </c>
      <c r="D259" s="415" t="s">
        <v>561</v>
      </c>
      <c r="E259" s="415" t="s">
        <v>703</v>
      </c>
    </row>
    <row r="260" spans="1:5" ht="12.75">
      <c r="A260" s="415"/>
      <c r="B260" s="415"/>
      <c r="C260" s="415"/>
      <c r="D260" s="415"/>
      <c r="E260" s="415"/>
    </row>
    <row r="261" spans="1:5" ht="25.5">
      <c r="A261" s="415" t="s">
        <v>704</v>
      </c>
      <c r="B261" s="415" t="s">
        <v>351</v>
      </c>
      <c r="C261" s="415" t="s">
        <v>270</v>
      </c>
      <c r="D261" s="415" t="s">
        <v>302</v>
      </c>
      <c r="E261" s="415" t="s">
        <v>705</v>
      </c>
    </row>
    <row r="262" spans="1:5" ht="12.75">
      <c r="A262" s="415"/>
      <c r="B262" s="415"/>
      <c r="C262" s="415"/>
      <c r="D262" s="415"/>
      <c r="E262" s="415"/>
    </row>
    <row r="263" spans="1:5" ht="12.75">
      <c r="A263" s="415" t="s">
        <v>704</v>
      </c>
      <c r="B263" s="415" t="s">
        <v>706</v>
      </c>
      <c r="C263" s="415" t="s">
        <v>306</v>
      </c>
      <c r="D263" s="415" t="s">
        <v>271</v>
      </c>
      <c r="E263" s="415" t="s">
        <v>707</v>
      </c>
    </row>
    <row r="264" spans="1:5" ht="12.75">
      <c r="A264" s="415"/>
      <c r="B264" s="415"/>
      <c r="C264" s="415"/>
      <c r="D264" s="415"/>
      <c r="E264" s="415"/>
    </row>
    <row r="265" spans="1:5" ht="25.5">
      <c r="A265" s="415" t="s">
        <v>708</v>
      </c>
      <c r="B265" s="415" t="s">
        <v>709</v>
      </c>
      <c r="C265" s="415" t="s">
        <v>270</v>
      </c>
      <c r="D265" s="415" t="s">
        <v>710</v>
      </c>
      <c r="E265" s="415" t="s">
        <v>711</v>
      </c>
    </row>
    <row r="266" spans="1:5" ht="12.75">
      <c r="A266" s="415"/>
      <c r="B266" s="415"/>
      <c r="C266" s="415"/>
      <c r="D266" s="415"/>
      <c r="E266" s="415"/>
    </row>
    <row r="267" spans="1:5" ht="12.75">
      <c r="A267" s="415" t="s">
        <v>712</v>
      </c>
      <c r="B267" s="415" t="s">
        <v>713</v>
      </c>
      <c r="C267" s="415" t="s">
        <v>438</v>
      </c>
      <c r="D267" s="415" t="s">
        <v>420</v>
      </c>
      <c r="E267" s="415" t="s">
        <v>714</v>
      </c>
    </row>
    <row r="268" spans="1:5" ht="12.75">
      <c r="A268" s="415"/>
      <c r="B268" s="415"/>
      <c r="C268" s="415"/>
      <c r="D268" s="415"/>
      <c r="E268" s="415"/>
    </row>
    <row r="269" spans="1:5" ht="38.25">
      <c r="A269" s="415" t="s">
        <v>712</v>
      </c>
      <c r="B269" s="415" t="s">
        <v>715</v>
      </c>
      <c r="C269" s="415" t="s">
        <v>255</v>
      </c>
      <c r="D269" s="415" t="s">
        <v>271</v>
      </c>
      <c r="E269" s="415" t="s">
        <v>716</v>
      </c>
    </row>
  </sheetData>
  <printOptions/>
  <pageMargins left="0.6" right="0.61" top="1" bottom="1" header="0.5" footer="0.5"/>
  <pageSetup horizontalDpi="600" verticalDpi="600" orientation="landscape" paperSize="5" r:id="rId1"/>
  <headerFooter alignWithMargins="0">
    <oddHeader>&amp;C&amp;"Arial,Bold"POSTDOCTORAL FELLOWSHIPS 1999-2000 / BOURSES&amp;"Arial,Regular" &amp;"Arial,Bold"POSTDOCTORALES 1999-2000
Project Listing / Liste des projets&amp;"Arial,Regular"
</oddHeader>
    <oddFooter>&amp;LSource: PPIC, SSHRC / PPCI, CRSH     (S:\Statistics\Basestat\Statisti\Guides\99-2000\prelim\756TIT.xls)  99-02-25&amp;R&amp;P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SSHRC</dc:creator>
  <cp:keywords/>
  <dc:description/>
  <cp:lastModifiedBy>Robert Allard</cp:lastModifiedBy>
  <cp:lastPrinted>1999-08-31T19:54:15Z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